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do Mela Medina\Desktop\carga malla movil\"/>
    </mc:Choice>
  </mc:AlternateContent>
  <xr:revisionPtr revIDLastSave="0" documentId="8_{8F6823F3-F4B4-4769-AA46-82E37BA764B2}" xr6:coauthVersionLast="47" xr6:coauthVersionMax="47" xr10:uidLastSave="{00000000-0000-0000-0000-000000000000}"/>
  <bookViews>
    <workbookView xWindow="-110" yWindow="-110" windowWidth="19420" windowHeight="11500" xr2:uid="{2622F16B-E60D-4B14-B886-A6261A6FC6C6}"/>
  </bookViews>
  <sheets>
    <sheet name="Malla Inducción Móvil 9D" sheetId="12" r:id="rId1"/>
    <sheet name="Malla original" sheetId="1" state="hidden" r:id="rId2"/>
    <sheet name="Hoja2" sheetId="2" state="hidden" r:id="rId3"/>
  </sheets>
  <definedNames>
    <definedName name="_xlnm._FilterDatabase" localSheetId="2" hidden="1">Hoja2!$A$1:$I$90</definedName>
    <definedName name="_xlnm._FilterDatabase" localSheetId="0" hidden="1">'Malla Inducción Móvil 9D'!$A$1:$H$94</definedName>
    <definedName name="_xlnm._FilterDatabase" localSheetId="1" hidden="1">'Malla original'!$A$5:$M$100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" i="1" l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C13" i="1"/>
  <c r="AC7" i="1"/>
  <c r="AE7" i="1" s="1"/>
  <c r="AC8" i="1"/>
  <c r="AC9" i="1"/>
  <c r="AC10" i="1"/>
  <c r="AC11" i="1"/>
  <c r="AC12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6" i="1"/>
  <c r="AB46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O1" i="1"/>
  <c r="P1" i="1"/>
  <c r="Q1" i="1"/>
  <c r="R1" i="1"/>
  <c r="S1" i="1"/>
  <c r="T1" i="1"/>
  <c r="U1" i="1"/>
  <c r="V1" i="1"/>
  <c r="W1" i="1"/>
  <c r="X1" i="1"/>
  <c r="Y1" i="1"/>
  <c r="Z1" i="1"/>
  <c r="AA1" i="1"/>
  <c r="N1" i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3" i="2"/>
  <c r="AD4" i="1" l="1"/>
  <c r="AD2" i="1"/>
  <c r="AD3" i="1"/>
  <c r="AD1" i="1"/>
  <c r="AD52" i="1" l="1"/>
  <c r="AD97" i="1"/>
  <c r="AD61" i="1"/>
  <c r="AD84" i="1"/>
  <c r="AD51" i="1"/>
  <c r="AD98" i="1"/>
  <c r="AD40" i="1"/>
  <c r="AD18" i="1"/>
  <c r="AD20" i="1"/>
  <c r="AD22" i="1"/>
  <c r="AD24" i="1"/>
  <c r="AD26" i="1"/>
  <c r="AD28" i="1"/>
  <c r="AD8" i="1"/>
  <c r="AD32" i="1"/>
  <c r="AD34" i="1"/>
  <c r="AD36" i="1"/>
  <c r="AD38" i="1"/>
  <c r="AD39" i="1"/>
  <c r="AD41" i="1"/>
  <c r="AD43" i="1"/>
  <c r="AD45" i="1"/>
  <c r="AD13" i="1"/>
  <c r="AD30" i="1"/>
  <c r="AD82" i="1"/>
  <c r="AD10" i="1"/>
  <c r="AD7" i="1"/>
  <c r="AD80" i="1"/>
  <c r="AD11" i="1"/>
  <c r="AD6" i="1"/>
  <c r="AD96" i="1"/>
  <c r="AD12" i="1"/>
  <c r="AD14" i="1"/>
  <c r="AD83" i="1"/>
  <c r="AD85" i="1"/>
  <c r="AD89" i="1"/>
  <c r="AD94" i="1"/>
  <c r="AD15" i="1"/>
  <c r="AD17" i="1"/>
  <c r="AD19" i="1"/>
  <c r="AD21" i="1"/>
  <c r="AD23" i="1"/>
  <c r="AD25" i="1"/>
  <c r="AD27" i="1"/>
  <c r="AD29" i="1"/>
  <c r="AD31" i="1"/>
  <c r="AD33" i="1"/>
  <c r="AD35" i="1"/>
  <c r="AD37" i="1"/>
  <c r="AD16" i="1"/>
  <c r="AD42" i="1"/>
  <c r="AD44" i="1"/>
  <c r="AD55" i="1"/>
  <c r="AD66" i="1"/>
  <c r="AD9" i="1"/>
  <c r="AD79" i="1"/>
  <c r="AD86" i="1"/>
  <c r="AD88" i="1"/>
  <c r="AD90" i="1"/>
  <c r="AD92" i="1"/>
  <c r="AD46" i="1"/>
  <c r="AD49" i="1"/>
  <c r="AD54" i="1"/>
  <c r="AD63" i="1"/>
  <c r="AD50" i="1"/>
  <c r="AD53" i="1"/>
  <c r="AD65" i="1"/>
  <c r="AD81" i="1"/>
  <c r="AD62" i="1"/>
  <c r="AD64" i="1"/>
  <c r="AD77" i="1"/>
  <c r="AD67" i="1"/>
  <c r="AD69" i="1"/>
  <c r="AD87" i="1"/>
  <c r="AD78" i="1"/>
  <c r="AD91" i="1"/>
  <c r="AD95" i="1"/>
  <c r="AD47" i="1"/>
  <c r="AD76" i="1"/>
  <c r="AD74" i="1"/>
  <c r="AD100" i="1"/>
  <c r="AD57" i="1"/>
  <c r="AD58" i="1"/>
  <c r="AD72" i="1"/>
  <c r="AD70" i="1"/>
  <c r="AD68" i="1"/>
  <c r="AD93" i="1"/>
  <c r="AD99" i="1"/>
  <c r="AD59" i="1"/>
  <c r="AD71" i="1"/>
  <c r="AD73" i="1"/>
  <c r="AD75" i="1"/>
  <c r="AD56" i="1"/>
  <c r="AD48" i="1"/>
  <c r="AD60" i="1"/>
</calcChain>
</file>

<file path=xl/sharedStrings.xml><?xml version="1.0" encoding="utf-8"?>
<sst xmlns="http://schemas.openxmlformats.org/spreadsheetml/2006/main" count="2093" uniqueCount="487">
  <si>
    <t>N°</t>
  </si>
  <si>
    <t>Módulo</t>
  </si>
  <si>
    <t>Unidad</t>
  </si>
  <si>
    <t>Lección</t>
  </si>
  <si>
    <t>Capitulo</t>
  </si>
  <si>
    <t>Contenido</t>
  </si>
  <si>
    <t>METODOLOGÍA</t>
  </si>
  <si>
    <t>FORMATO</t>
  </si>
  <si>
    <t>Prioridad</t>
  </si>
  <si>
    <t>ID SC</t>
  </si>
  <si>
    <t>TRANSVERSAL</t>
  </si>
  <si>
    <t>BIENVENIDA</t>
  </si>
  <si>
    <t>Bienvenida y experiencia de aprendizaje</t>
  </si>
  <si>
    <t>Bienvenida</t>
  </si>
  <si>
    <t>Presentación del facilitador y participantes</t>
  </si>
  <si>
    <t>Exposición Facilitador</t>
  </si>
  <si>
    <t>N/A</t>
  </si>
  <si>
    <t>P1</t>
  </si>
  <si>
    <t>Material propio</t>
  </si>
  <si>
    <t>Inducción Call Center</t>
  </si>
  <si>
    <t xml:space="preserve">Objetivo de la inducción (qué queremos y cómo lo lograremos) </t>
  </si>
  <si>
    <t>Experiencia y etapas de aprendizaje</t>
  </si>
  <si>
    <t>Descripción de cada fase del entrenamiento y metodologías a utilizar</t>
  </si>
  <si>
    <t>QUIENES SOMOS</t>
  </si>
  <si>
    <t>ClaroVTR</t>
  </si>
  <si>
    <t>América Móvil</t>
  </si>
  <si>
    <t>Genially</t>
  </si>
  <si>
    <t>Información corporativa de la compañía en Chile</t>
  </si>
  <si>
    <t>Video</t>
  </si>
  <si>
    <t>Visión, Propósito y Valores</t>
  </si>
  <si>
    <t>CONECTANDO CULTURAS</t>
  </si>
  <si>
    <t>Quién y cómo es Chile y su gente (Chilenización)</t>
  </si>
  <si>
    <t>Cultura Nacional</t>
  </si>
  <si>
    <t>Descripción del páis y los chilenos, costumbres, fiestas típicas y tradiciones</t>
  </si>
  <si>
    <t>Exposición Facilitador + Video</t>
  </si>
  <si>
    <t>Lenguaje y modismos</t>
  </si>
  <si>
    <t>¿Cómo dijo?</t>
  </si>
  <si>
    <t>Video viral para ejemplificar lúdicamente una conversación llena de modismos y expresiones que se utilizan en Chile</t>
  </si>
  <si>
    <t>Descripción de palabras, modismos y frases  usadas por los chilenos en  la cotidianidad y las mas frecuentes escuchadas en la atención de clientes</t>
  </si>
  <si>
    <t>Pasapalabra</t>
  </si>
  <si>
    <t>Actividad práctica para descubrir el significado de una palabra dentro de un frase de atención de clientes</t>
  </si>
  <si>
    <t>Actividad Práctica</t>
  </si>
  <si>
    <t>Regionalización</t>
  </si>
  <si>
    <t>Muévete por Chile</t>
  </si>
  <si>
    <t>Descripción de cómo está conformado geográficamente el país, zona norte, centro y sur, regiones y comunas.</t>
  </si>
  <si>
    <t>Te Falta Calle</t>
  </si>
  <si>
    <t>Actividad práctica para conocer la forma óptima de cómo ubicar geográficamente un lugar en Chile</t>
  </si>
  <si>
    <t>NUESTRA ATENCIÓN</t>
  </si>
  <si>
    <t>Comunicación Efectiva: Conversaciones que Construyen Experiencias</t>
  </si>
  <si>
    <t>Fundamentos de la Comunicación</t>
  </si>
  <si>
    <t xml:space="preserve">Desarrollo de habilidades y competencias comunicacionales. Fundamentos de la Comunicación. </t>
  </si>
  <si>
    <t>Comunicación Verbal</t>
  </si>
  <si>
    <t>Comunicación Verbal y sus técnicas</t>
  </si>
  <si>
    <t>Comunicación Asertiva</t>
  </si>
  <si>
    <t>Comunicación Asertiva y su manejo en situaciones difíciles</t>
  </si>
  <si>
    <t>Escucha Activa</t>
  </si>
  <si>
    <t>Escucha Activa. Importancia de la escucha activa en la comunicación efectiva. Estrategias para mejorar la escucha y comprensión del mensaje. Identificación y eliminación de distractores durante la escucha</t>
  </si>
  <si>
    <t>Empatía</t>
  </si>
  <si>
    <t>Empatía. La empatía como base de una comunicación efectiva.</t>
  </si>
  <si>
    <t>¿Qué es un ejecutivo de atención de clientes call center y qué se espera de él?</t>
  </si>
  <si>
    <t>Definición de Ejecutivo Call Center</t>
  </si>
  <si>
    <t>Definición del rol</t>
  </si>
  <si>
    <t>Qué se espera de un Ejecutivo de atención de Call Center</t>
  </si>
  <si>
    <t>Que espera ClaroVTR y los clientes de un ejecutivo de Call Center</t>
  </si>
  <si>
    <t>La experiencia de Atención ClaroVTR</t>
  </si>
  <si>
    <t>Sin Cintillo, tú como cliente</t>
  </si>
  <si>
    <t>Actividad práctica, seleccionar 3 conceptos que describan como le gustaria a cada participante ser atendido. Luego recopilar respuestas y elegir 5 ideas para compararlas posteriormente con las 5 claves de atención</t>
  </si>
  <si>
    <t>Atenciones Call Center</t>
  </si>
  <si>
    <t>Descripción de tipos de atención en el canal (comercial-técnico), consultas frecuentes y formas eficientes de abordarlas</t>
  </si>
  <si>
    <t>Las 5 Claves de la Experiencia</t>
  </si>
  <si>
    <t xml:space="preserve">Definición y descripción y demostración de las 5 claves de la atención </t>
  </si>
  <si>
    <t>NORMATIVAS</t>
  </si>
  <si>
    <t>Marco Regulatorio</t>
  </si>
  <si>
    <t>Ley de Validación de identidad</t>
  </si>
  <si>
    <t>Alcances y detalles de normativa 566 de valicación de identidad</t>
  </si>
  <si>
    <t>377-721 + material propio</t>
  </si>
  <si>
    <t>Portabilidad Numérica</t>
  </si>
  <si>
    <t>Alcances y detalles generales de portabilidad</t>
  </si>
  <si>
    <t>221-377+ material propio</t>
  </si>
  <si>
    <t>NUESTROS SERVICIOS</t>
  </si>
  <si>
    <t>Productos y Servicios</t>
  </si>
  <si>
    <t>Ping Pong</t>
  </si>
  <si>
    <t>Actividad práctica, los particpantes deben indicar rápidamente un concepto relacionado con carácterísticas que les gusta en un plan móvil</t>
  </si>
  <si>
    <t>Página web + Actividad práctica</t>
  </si>
  <si>
    <t>Plan Comercial</t>
  </si>
  <si>
    <t>Descripción de servicios móviles, planes y adicionales</t>
  </si>
  <si>
    <t>PROCEDIMIENTOS COMERCIALES Y DE SOPORTE</t>
  </si>
  <si>
    <t>PROTOCOLOS Y SISTEMAS DE ATENCIÓN</t>
  </si>
  <si>
    <t>Sistemas comerciales</t>
  </si>
  <si>
    <t>Somos Clave</t>
  </si>
  <si>
    <t>Genesys Workspace</t>
  </si>
  <si>
    <t>299 + material propio</t>
  </si>
  <si>
    <t>Blip</t>
  </si>
  <si>
    <t>Front Comercial</t>
  </si>
  <si>
    <t>Plataforma de ingreso de ventas</t>
  </si>
  <si>
    <t>142 + material propio</t>
  </si>
  <si>
    <t>Front Post Venta</t>
  </si>
  <si>
    <t>Descripción general de plataforma de gestion de solicitudes de clientes</t>
  </si>
  <si>
    <t>CMR ONE</t>
  </si>
  <si>
    <t>Muestra general del sistema de atención de clientes móviles, creación, busqueda y revisión de clientes y productos contratados</t>
  </si>
  <si>
    <t>Genially + Simulador</t>
  </si>
  <si>
    <t>283 + Material propio</t>
  </si>
  <si>
    <t>Portal HelpDesk</t>
  </si>
  <si>
    <t>Ingreso de ticket</t>
  </si>
  <si>
    <t>Validación de identidad</t>
  </si>
  <si>
    <t>Gestión de validación de identidad en distintos aplicativos</t>
  </si>
  <si>
    <t>Protocolos</t>
  </si>
  <si>
    <t>Protocolo de Atención a Clientes Fijo y Móvil</t>
  </si>
  <si>
    <t>INTRODUCCIÓN MÓDULO PROCEDIMIENTOS</t>
  </si>
  <si>
    <t>Introducción Módulo Procedimientos</t>
  </si>
  <si>
    <t>Objetivos de los procedimientos comerciales</t>
  </si>
  <si>
    <t>VENTA</t>
  </si>
  <si>
    <t>Ingreso de venta</t>
  </si>
  <si>
    <t>Política de acreditación y pagos asociados al servicio</t>
  </si>
  <si>
    <t>Definición y conceptos de portabilidad y sus flujos</t>
  </si>
  <si>
    <t>Ingreso de venta nueva: 1ra y 2da línea</t>
  </si>
  <si>
    <t>Ingreso en front comercial</t>
  </si>
  <si>
    <t>Exposición Facilitador + actividad Práctica</t>
  </si>
  <si>
    <t>142 + 476 + material propio</t>
  </si>
  <si>
    <t>Ingreso de venta con portabilidad</t>
  </si>
  <si>
    <t>Portabilidad</t>
  </si>
  <si>
    <t>Anulación y reversa portabilidad</t>
  </si>
  <si>
    <t>Anulación y reversa, retorno a Claro y operador externo</t>
  </si>
  <si>
    <t>Inconvenientes portabilidad</t>
  </si>
  <si>
    <t>Gestión inconvenientes clientes portados sin servicio</t>
  </si>
  <si>
    <t>FACTURACIÓN</t>
  </si>
  <si>
    <t xml:space="preserve">Ciclos de facturación </t>
  </si>
  <si>
    <t>Conocer cómo facturan los servicios móviles, fechas de  emisión, vencimiento y corte de servicios. Simular cambio de ciclo</t>
  </si>
  <si>
    <t>Cuenta Financiera y Acuerdo de facturación</t>
  </si>
  <si>
    <t>Conocer la estructura de un cliente en One respecto de temas de facturación y como gestionar este tipo de solicitudes</t>
  </si>
  <si>
    <t>698 + Material propio</t>
  </si>
  <si>
    <t>Explicación boleta</t>
  </si>
  <si>
    <t>Entender y analizar la boleta de servicios móviles de un cliente además de reconocer cobros</t>
  </si>
  <si>
    <t>Reajuste de IPC</t>
  </si>
  <si>
    <t>Conocer el concepto de IPC y cómo y cuándo se aplican a clientes que tienen servicios móviles</t>
  </si>
  <si>
    <t>Pago de Boleta</t>
  </si>
  <si>
    <t>Lugares de Pago y Pago Automático PAC/PAT</t>
  </si>
  <si>
    <t>Medios de pago</t>
  </si>
  <si>
    <t>Inconvenientes con pago</t>
  </si>
  <si>
    <t>Contexto y política y desbloqueo de confianza</t>
  </si>
  <si>
    <t>39 + 556</t>
  </si>
  <si>
    <t>Pago no aplicado</t>
  </si>
  <si>
    <t>Traslado de pago</t>
  </si>
  <si>
    <t>Servicio suspendido y cuenta pagada</t>
  </si>
  <si>
    <t>Reversa de pago</t>
  </si>
  <si>
    <t>Impugnación de cobros</t>
  </si>
  <si>
    <t>Ajuste (Nota de Crédito)</t>
  </si>
  <si>
    <t>Conocer políticas y gestión a aplicar cuando un cliente no reconoce un cobro. Paso a paso ajuste por cargo de crédito, caso de impugnación y aprobar caso de impugnación</t>
  </si>
  <si>
    <t>118 + 503</t>
  </si>
  <si>
    <t>Impugnación de cobro</t>
  </si>
  <si>
    <t>No reconoce cobros</t>
  </si>
  <si>
    <t>No reconoce cobros - corte y reposición de servicios móvil</t>
  </si>
  <si>
    <t>Corte y Reposición de Servicios Móvil</t>
  </si>
  <si>
    <t>No reconoce cobros - SVA móvil</t>
  </si>
  <si>
    <t>SVA Móvil</t>
  </si>
  <si>
    <t>No reconoce cobros - Proporcionales móvil</t>
  </si>
  <si>
    <t>Proporcionales Móvil</t>
  </si>
  <si>
    <t>Descuentos Días Sin Servicio Móvil</t>
  </si>
  <si>
    <t>Consideraciones, política y gestión</t>
  </si>
  <si>
    <t>PROCEDIMIENTOS COMERCIALES</t>
  </si>
  <si>
    <t>Promociones y descuentos</t>
  </si>
  <si>
    <t>Regularización de PyD (descuentos)</t>
  </si>
  <si>
    <t>Contexto, consideraciones, política y gestión</t>
  </si>
  <si>
    <t>Activación de Descuentos</t>
  </si>
  <si>
    <t>Contexto, consideraciones, política y paso a paso</t>
  </si>
  <si>
    <t>Suscripciones y/o eventos)</t>
  </si>
  <si>
    <t>Desactivación Servicios Adicionales Móviles (Suscripciones y/o eventos)</t>
  </si>
  <si>
    <t>Desbloqueo De Servicios Adicionales, Desactivar/Eliminar Sva Propio De Claro, Desactivar/Eliminar Sva De Terceros</t>
  </si>
  <si>
    <t>652 + material propio</t>
  </si>
  <si>
    <t>Modificaciones contractuales</t>
  </si>
  <si>
    <t>Cambio de plan</t>
  </si>
  <si>
    <t>Consideraciones y política. Upgrade y downgrade. Paso a paso FPV</t>
  </si>
  <si>
    <t>Cambio de equipo</t>
  </si>
  <si>
    <t>Consideraciones y política.Paso a paso FPV</t>
  </si>
  <si>
    <t>Cambio de titular</t>
  </si>
  <si>
    <t>Suspensión voluntaria y transitoria de servicios</t>
  </si>
  <si>
    <t>Consideraciones y política. Paso a paso One</t>
  </si>
  <si>
    <t>Baja de servicios</t>
  </si>
  <si>
    <t>Consideraciones y política y derivación o transferencia</t>
  </si>
  <si>
    <t>Baja no cursada</t>
  </si>
  <si>
    <t>Atención Roaming</t>
  </si>
  <si>
    <t>Activación Roaming</t>
  </si>
  <si>
    <t xml:space="preserve">Consulta de Activación Roaming </t>
  </si>
  <si>
    <t>337 + material propio</t>
  </si>
  <si>
    <t>Activación Bolsas</t>
  </si>
  <si>
    <t>Activación Bolsas Roaming y/o Granel</t>
  </si>
  <si>
    <t>Límite de Consumo</t>
  </si>
  <si>
    <t>Definición, visualización One y Syneverse. Pago de límite</t>
  </si>
  <si>
    <t>No Reconoce Cobros</t>
  </si>
  <si>
    <t>Ingreso caso impugnación</t>
  </si>
  <si>
    <t>Procedimientos 
Técnicos</t>
  </si>
  <si>
    <t>Solución de Inconvenientes Roaming</t>
  </si>
  <si>
    <t>SOPORTE MÓVIL</t>
  </si>
  <si>
    <t>Sistemas técnicos</t>
  </si>
  <si>
    <t>QDN</t>
  </si>
  <si>
    <t>Plataforma de visualización de estado de servicios en la red</t>
  </si>
  <si>
    <t>Consulta HLR</t>
  </si>
  <si>
    <t>Acceso One de visualización de estado de servicios en la red</t>
  </si>
  <si>
    <t>Troubleshooting Técnico Móvil</t>
  </si>
  <si>
    <t>Revisiones Obligatorias</t>
  </si>
  <si>
    <t>Inconvenientes de llamadas</t>
  </si>
  <si>
    <t>Inconvenientes de navegación</t>
  </si>
  <si>
    <t>Sin datos ni llamadas</t>
  </si>
  <si>
    <t>P2</t>
  </si>
  <si>
    <t>Decreto 18</t>
  </si>
  <si>
    <t>Alcances y detalles de decreto que regula contratación, suspensión y baja de servicios</t>
  </si>
  <si>
    <t>Decreto 194</t>
  </si>
  <si>
    <t>Alcances y detalles de decreto que regula reclamos de clientes de telecomunicaciones</t>
  </si>
  <si>
    <t>SISTEMAS DE ATENCIÓN</t>
  </si>
  <si>
    <t>Tipifica</t>
  </si>
  <si>
    <t>Conocer la plataforma de registro de atenciones</t>
  </si>
  <si>
    <t>Elearning</t>
  </si>
  <si>
    <t>Gestor Documental</t>
  </si>
  <si>
    <t>Repositorio de documentación de clientes móviles</t>
  </si>
  <si>
    <t>Sucural Virtual</t>
  </si>
  <si>
    <t>Sucursal Virtual</t>
  </si>
  <si>
    <t>Acceso, características y solución de inconvenientes</t>
  </si>
  <si>
    <t>Protocolo de Transferencia Hogar y Móvil</t>
  </si>
  <si>
    <t>Atención Clientes Migrados VTR Móvil</t>
  </si>
  <si>
    <t>Post migración</t>
  </si>
  <si>
    <t>Bloqueo y Desbloqueo de Llamadas con Prefijo 809</t>
  </si>
  <si>
    <t>Recarga por error en vez de pago de cuenta</t>
  </si>
  <si>
    <t>Bloqueo/Desbloqueo por robo</t>
  </si>
  <si>
    <t>Conocer políticas y gestión para el  bloqueo y/o desbloqueo por robo</t>
  </si>
  <si>
    <t>Cambio de plan Claro Up</t>
  </si>
  <si>
    <t>135 + 476</t>
  </si>
  <si>
    <t>Cambio de equipo Claro Up</t>
  </si>
  <si>
    <t>91 + 476</t>
  </si>
  <si>
    <t>PREPAGO</t>
  </si>
  <si>
    <t>Producto prepago</t>
  </si>
  <si>
    <t>Conocer productos y servicios para clientes prepago</t>
  </si>
  <si>
    <t>Consulta comercial prepago</t>
  </si>
  <si>
    <t>Conocer las principales consultas de clientes de este segmento (saldos, recargas y números unidos)</t>
  </si>
  <si>
    <t>251 + material propio</t>
  </si>
  <si>
    <t>Contactos One</t>
  </si>
  <si>
    <t>Conocer los tipos de contactos (clientes) que existen en One</t>
  </si>
  <si>
    <t>Crear contactos prepago</t>
  </si>
  <si>
    <t>Conocer cómo crear un contacto prepago en One</t>
  </si>
  <si>
    <t>715 + material propio</t>
  </si>
  <si>
    <t>Modificar contacto prepago</t>
  </si>
  <si>
    <t>Conocer cómo modificar un contacto prepago en One</t>
  </si>
  <si>
    <t>321 + material propio</t>
  </si>
  <si>
    <t>Reversa prepago</t>
  </si>
  <si>
    <t>Conocer políticas y gestión para clientes que requieren reversar un cambio de tarifa o una recarga errónea</t>
  </si>
  <si>
    <t>201 + material propio</t>
  </si>
  <si>
    <t>Ajuste saldo</t>
  </si>
  <si>
    <t>Conocer cómo y cuando realizar ajustes de saldo para clientes prepago</t>
  </si>
  <si>
    <t>223 + material propio</t>
  </si>
  <si>
    <t>Minutos</t>
  </si>
  <si>
    <t>EVALUACIÓN MÓDULO TRANSVERSAL</t>
  </si>
  <si>
    <t>Descripción de plataforma de autoaprendizaje y repositorio de procedimientos</t>
  </si>
  <si>
    <t>Sistema de toma de atención de clientes voz</t>
  </si>
  <si>
    <t>Sistema de toma de atención de clientes no voz</t>
  </si>
  <si>
    <t>EVALUACIÓN PROTOCOLOS Y SISTEMAS DE ATENCIÓN</t>
  </si>
  <si>
    <t>ROLE PLAY VENTAS</t>
  </si>
  <si>
    <t>EVALUACIÓN VENTAS</t>
  </si>
  <si>
    <t>EVALUACIÓN FACTURACIÓN</t>
  </si>
  <si>
    <t>EVALUACIÓN MODIFICACIONES CONTRACTUALES</t>
  </si>
  <si>
    <t>ROLE PLAY ROAMING</t>
  </si>
  <si>
    <t>EVALUACIÓN ROAMING</t>
  </si>
  <si>
    <t>Introducción</t>
  </si>
  <si>
    <t>Gestión en One</t>
  </si>
  <si>
    <t>Tips claves</t>
  </si>
  <si>
    <t>Tips de atención para contener y empatizar con la situación del cliente</t>
  </si>
  <si>
    <t>Protocolo de atención 105</t>
  </si>
  <si>
    <t>Protocolo de Atención 105</t>
  </si>
  <si>
    <t>EVALUACIÓN RECLAMOS 105</t>
  </si>
  <si>
    <t>ROLE PLAY SOPORTE MÓVIL</t>
  </si>
  <si>
    <t>EVALUACIÓN SOPORTE MÓVIL</t>
  </si>
  <si>
    <t>HORAS</t>
  </si>
  <si>
    <t>Categoría 4 (Full)</t>
  </si>
  <si>
    <t>Categoría 1 (Básico)</t>
  </si>
  <si>
    <t>Categoría 2 (Audio)</t>
  </si>
  <si>
    <t>% Día</t>
  </si>
  <si>
    <t>Categoría 3 (Simulador)</t>
  </si>
  <si>
    <t>Sistema que necesita</t>
  </si>
  <si>
    <t>Necesita simulador</t>
  </si>
  <si>
    <t>Necesita Audio</t>
  </si>
  <si>
    <t>Guion creado</t>
  </si>
  <si>
    <t>Audio creado</t>
  </si>
  <si>
    <t xml:space="preserve">DI Genially </t>
  </si>
  <si>
    <t>QA DI Genially</t>
  </si>
  <si>
    <t>Cambios DI Genially</t>
  </si>
  <si>
    <t>DM Genially</t>
  </si>
  <si>
    <t>QA DM Genially</t>
  </si>
  <si>
    <t>Cambios DM Genially</t>
  </si>
  <si>
    <t>Simulador grabado</t>
  </si>
  <si>
    <t xml:space="preserve">DI Story </t>
  </si>
  <si>
    <t>Cambios DI Story</t>
  </si>
  <si>
    <t>DM Story</t>
  </si>
  <si>
    <t xml:space="preserve">QA  Story </t>
  </si>
  <si>
    <t>Cambios DM Story</t>
  </si>
  <si>
    <t>Categoría</t>
  </si>
  <si>
    <t>REALIZADO</t>
  </si>
  <si>
    <t>NECESARIO</t>
  </si>
  <si>
    <t>% AVANCE</t>
  </si>
  <si>
    <t>No</t>
  </si>
  <si>
    <t>Alcances y detalles de decreto que regula creclamos de clientes de telecomunicaciones</t>
  </si>
  <si>
    <t>SISTEMAS COMERCIALES</t>
  </si>
  <si>
    <t>One</t>
  </si>
  <si>
    <t>Si</t>
  </si>
  <si>
    <t>PROTOCOLOS</t>
  </si>
  <si>
    <t>Ingreso en front comercial + Claro Up</t>
  </si>
  <si>
    <t>Front comercial</t>
  </si>
  <si>
    <t>Conocer cómo facturan los servicios móviles, fechas de  emisión, vencimiento y corte de servicios</t>
  </si>
  <si>
    <t>742 + material propio</t>
  </si>
  <si>
    <t>FPV</t>
  </si>
  <si>
    <t>Syneverse + One</t>
  </si>
  <si>
    <t>QDN + One</t>
  </si>
  <si>
    <t>ELEARNING</t>
  </si>
  <si>
    <t>MODULO</t>
  </si>
  <si>
    <t>TIPO DE ATENCION</t>
  </si>
  <si>
    <t>CATEGORIA</t>
  </si>
  <si>
    <t>SUB CATEGORIA</t>
  </si>
  <si>
    <t>PROCEDIMIENTO</t>
  </si>
  <si>
    <t>Clasificación P</t>
  </si>
  <si>
    <t>ID</t>
  </si>
  <si>
    <t>FRG</t>
  </si>
  <si>
    <t>New</t>
  </si>
  <si>
    <t>PROCEDIMIENTOS</t>
  </si>
  <si>
    <t>COMERCIAL</t>
  </si>
  <si>
    <t>CONTRATACION</t>
  </si>
  <si>
    <t>Baja forzada</t>
  </si>
  <si>
    <t>Baja No Cursada</t>
  </si>
  <si>
    <t>CAMBIO EN CONDICIONES COMERCIALES</t>
  </si>
  <si>
    <t>Cambio de Titular Fijo y Móvil</t>
  </si>
  <si>
    <t>Procedimientos</t>
  </si>
  <si>
    <t>Reconexión Servicio Móvil por Finalización Voluntaria o Involuntaria / Atención Presencial</t>
  </si>
  <si>
    <t>REVISAR SI ESTA VIGENTE EL PROCEDIMIENTO</t>
  </si>
  <si>
    <t>CATEGORIA SIN IA</t>
  </si>
  <si>
    <t>Devolución de Dinero por Saldo a Favor Móvil</t>
  </si>
  <si>
    <t>P3</t>
  </si>
  <si>
    <t>FACTURACION</t>
  </si>
  <si>
    <t>Cobro por servicio no contratado</t>
  </si>
  <si>
    <t>No Reconoce Cobros - Corte y Reposición de Servicios Móvil</t>
  </si>
  <si>
    <t>Plataforma de Cobranza Móvil</t>
  </si>
  <si>
    <t>No Reconoce Cobros - SVA Móvil</t>
  </si>
  <si>
    <t>Cargo de plan incorrecto</t>
  </si>
  <si>
    <t>No Reconoce Cobros - Proporcionales Móvil</t>
  </si>
  <si>
    <t>Prorrateo primera factura</t>
  </si>
  <si>
    <t>PAGO</t>
  </si>
  <si>
    <t>Inconveniente con Pago</t>
  </si>
  <si>
    <t>PROBLEMAS ECONOMICOS</t>
  </si>
  <si>
    <t>No puede pagar</t>
  </si>
  <si>
    <t>Activación VoLTE – VoWiFi</t>
  </si>
  <si>
    <t>TECNICO</t>
  </si>
  <si>
    <t>Detalle del contrato</t>
  </si>
  <si>
    <t>Portabilidad servicios móvil</t>
  </si>
  <si>
    <t>Consultar forma de pago</t>
  </si>
  <si>
    <t>EQUIPO</t>
  </si>
  <si>
    <t>Consulta cuotas equipo</t>
  </si>
  <si>
    <t>Explicación de Boleta Móvil y Hogar</t>
  </si>
  <si>
    <t>Duplicidad de cobro</t>
  </si>
  <si>
    <t>Compra de equipo</t>
  </si>
  <si>
    <t>Cambio de Equipo Móvil</t>
  </si>
  <si>
    <t>Phone Protect - Campaña Recuperación de Equipos</t>
  </si>
  <si>
    <t>Solicitar un descuento</t>
  </si>
  <si>
    <t>Solicitud de Grabaciones</t>
  </si>
  <si>
    <t>Downgrade de plan</t>
  </si>
  <si>
    <t>Cambio de Plan Móvil</t>
  </si>
  <si>
    <t>Upgrade de plan</t>
  </si>
  <si>
    <t>Activación de Descuentos Móvil</t>
  </si>
  <si>
    <t xml:space="preserve"> Ajuste de Saldo Prepago y Cuenta Exacta</t>
  </si>
  <si>
    <t>CONFIGURACION DE EQUIPO</t>
  </si>
  <si>
    <t>Suspension Temporal</t>
  </si>
  <si>
    <t>Suspensión Voluntaria de Servicios</t>
  </si>
  <si>
    <t>REVISAR POLÍTICA</t>
  </si>
  <si>
    <t>Relanzamiento Khipu como Medio de Pago (Servicios Fijo y Móvil)</t>
  </si>
  <si>
    <t>Reclamo por dias sin servicio</t>
  </si>
  <si>
    <t>OTRAS GESTIONES</t>
  </si>
  <si>
    <t>Seguimiento de reclamos comerciales</t>
  </si>
  <si>
    <t>Consultas Comerciales (Prepago ONE)</t>
  </si>
  <si>
    <t>FONO</t>
  </si>
  <si>
    <t>Cambio de número</t>
  </si>
  <si>
    <t>Cambio y Recuperación de Número</t>
  </si>
  <si>
    <t>No reconoce contrato fijo y móvil (fraude)</t>
  </si>
  <si>
    <t>Falla del chip</t>
  </si>
  <si>
    <t>Cambio de SIM Card Servicio Móvil</t>
  </si>
  <si>
    <t>Productos Asignados Móvil (Atención Presencial y Remota)</t>
  </si>
  <si>
    <t>debe ir ligado a los Procedimientos técnicos y comerciales</t>
  </si>
  <si>
    <t>REVISAR</t>
  </si>
  <si>
    <t>Unificación de Cuentas Fijo y Móvil</t>
  </si>
  <si>
    <t>Corte y Devolución de Llamado - Call Center</t>
  </si>
  <si>
    <t>DESCONEXION</t>
  </si>
  <si>
    <t>Bajar linea</t>
  </si>
  <si>
    <t>Baja de Servicios</t>
  </si>
  <si>
    <t>Plan Comercial Claro Móvil/Hogar - Oferta Comercial Prepago - Planilla de Precios - Oferta Comercial Pyme - Ofertas Tácticas</t>
  </si>
  <si>
    <t>Roaming</t>
  </si>
  <si>
    <t>Roaming Móvil</t>
  </si>
  <si>
    <t>ROAMING</t>
  </si>
  <si>
    <t>Roaming técnico</t>
  </si>
  <si>
    <t>No Molestar</t>
  </si>
  <si>
    <t>Cliente sin Boleta</t>
  </si>
  <si>
    <t>Legal y Regulatorio</t>
  </si>
  <si>
    <t>Problemas APP</t>
  </si>
  <si>
    <t>Paso a Paso Baja de Servicios - Modular</t>
  </si>
  <si>
    <t>COBERTURA</t>
  </si>
  <si>
    <t>Consulta de cobertura</t>
  </si>
  <si>
    <t>Problemas de cobertura internet móvil</t>
  </si>
  <si>
    <t>Configuración de equipo</t>
  </si>
  <si>
    <t>Problemas de llamadas</t>
  </si>
  <si>
    <t>Problemas de SMS</t>
  </si>
  <si>
    <t>INTERNET</t>
  </si>
  <si>
    <t>Alta latencia</t>
  </si>
  <si>
    <t>Internet intermitente</t>
  </si>
  <si>
    <t>Internet lento</t>
  </si>
  <si>
    <t>Problemas de Internet</t>
  </si>
  <si>
    <t>Sin servicio de internet</t>
  </si>
  <si>
    <t>Ciclo de facturacion</t>
  </si>
  <si>
    <t>Ciclos de Facturación ( DOM)</t>
  </si>
  <si>
    <t>Seguro de equipo</t>
  </si>
  <si>
    <t>Claro Up</t>
  </si>
  <si>
    <t>Ingreso de Ticket (SDESK)</t>
  </si>
  <si>
    <t>Paso a Paso Ajuste</t>
  </si>
  <si>
    <t>Roaming Out Claro - Wom (Roaming Nacional)</t>
  </si>
  <si>
    <t>Reactivacion de Servicio</t>
  </si>
  <si>
    <t>Cobranza</t>
  </si>
  <si>
    <t>Reclamo por IPC</t>
  </si>
  <si>
    <t>Reajuste IPC Fijo - Móvil</t>
  </si>
  <si>
    <t>Normativa Multibanda y Sistema de Alerta de Emergencia (SAE)</t>
  </si>
  <si>
    <t>Cambiar datos de titular</t>
  </si>
  <si>
    <t>Creación de Datos y Modificación</t>
  </si>
  <si>
    <t>Cambio de domicilio</t>
  </si>
  <si>
    <t>Instructivo Consulta QDN</t>
  </si>
  <si>
    <t>Contratar plan fijo</t>
  </si>
  <si>
    <t>Servicios Adicionales Móviles (Suscripciones y/o eventos)</t>
  </si>
  <si>
    <t>Ingresar Registro de Atención</t>
  </si>
  <si>
    <t>Bloqueo SIM</t>
  </si>
  <si>
    <t>Bloqueo y Desbloqueo de Simcard y Equipo por Robo o Pérdida</t>
  </si>
  <si>
    <t>Contratar linea adicional</t>
  </si>
  <si>
    <t>Ingreso Contratación Front de Ventas</t>
  </si>
  <si>
    <t>Revisar Estado Comercial</t>
  </si>
  <si>
    <t>REVISAR EL PROCEDIMIENTO</t>
  </si>
  <si>
    <t>Problema con descuento aplicado</t>
  </si>
  <si>
    <t>Regularización de PyD Móvil</t>
  </si>
  <si>
    <t>Política de Validación de Identidad</t>
  </si>
  <si>
    <t>OTROS</t>
  </si>
  <si>
    <t>Seguimiento de reclamos tecnicos</t>
  </si>
  <si>
    <t>Servicio Técnico Móvil</t>
  </si>
  <si>
    <t>Plan de Retención</t>
  </si>
  <si>
    <t>Quienes Somos</t>
  </si>
  <si>
    <t>Conectando Culturas</t>
  </si>
  <si>
    <t>Nuestra Atención</t>
  </si>
  <si>
    <t>Normativas</t>
  </si>
  <si>
    <t>Nuestros servicios</t>
  </si>
  <si>
    <t>Sistemas y Protocolos de Atención</t>
  </si>
  <si>
    <t>Procedimientos Comerciales y de Soporte</t>
  </si>
  <si>
    <t>Transversal</t>
  </si>
  <si>
    <t>Venta</t>
  </si>
  <si>
    <t>Facturación</t>
  </si>
  <si>
    <t>Procedimientos Comerciales</t>
  </si>
  <si>
    <t>Soporte Técnico Móvil</t>
  </si>
  <si>
    <t>América Móvil, ClaroVTR, Informormacion corporativa. Visión, Propósito y Valores</t>
  </si>
  <si>
    <t>Objetivo de la inducción (qué queremos y cómo lo lograremos). Descripción de cada fase del entrenamiento y metodologías a utilizar</t>
  </si>
  <si>
    <t>¿Qué es un ejecutivo de atención de clientes Contact center y qué se espera de él?</t>
  </si>
  <si>
    <t>Definición de Ejecutivo Contact Center</t>
  </si>
  <si>
    <t>Qué se espera de un Ejecutivo de atención de Contact center</t>
  </si>
  <si>
    <t>Que espera ClaroVTR y los clientes de un ejecutivo de Contact center</t>
  </si>
  <si>
    <t>Ingreso en front comercial venta portabilidad con y sin equipo</t>
  </si>
  <si>
    <t>CRM One</t>
  </si>
  <si>
    <t>Venta Móvil</t>
  </si>
  <si>
    <t>Alcances y detalles generales de portabilidad.</t>
  </si>
  <si>
    <t>Tipos de venta, condiciones y políticas. Inconvenientes, anulacion y reversa de portabilidad</t>
  </si>
  <si>
    <t>Contexto, política y desbloqueo de confianza</t>
  </si>
  <si>
    <t>ROLE PLAY INCONVENIENTES DE PAGO</t>
  </si>
  <si>
    <t>ROLE PLAY NO RECONOCE COBROS</t>
  </si>
  <si>
    <t>105 Reclamos</t>
  </si>
  <si>
    <t>Lugares de Pago y Pago Automático PAC / PAT</t>
  </si>
  <si>
    <t>ROLE PLAY CAMBIO DE PLAN</t>
  </si>
  <si>
    <t>ROLE PLAY REGULARIZACIÓN PYD</t>
  </si>
  <si>
    <t>Consulta de Activación Roaming. Activación Bolsas Roaming y/o Granel</t>
  </si>
  <si>
    <t>No Reconoce Cobros Roaming</t>
  </si>
  <si>
    <t>Introducción reclamos comerciales, técnicos y de atención 105 reclamos</t>
  </si>
  <si>
    <t>Ingreso de reclamos</t>
  </si>
  <si>
    <t>ROLE PLAY RECLAMOS DE ATENCIÓN</t>
  </si>
  <si>
    <t>QDN en FPV</t>
  </si>
  <si>
    <t>No Navega Ni Realiza Llamados</t>
  </si>
  <si>
    <t>Sin Datos</t>
  </si>
  <si>
    <t>Degradacion De Datos</t>
  </si>
  <si>
    <t>Inconveniente Con Llamado</t>
  </si>
  <si>
    <t>Georeferenciador</t>
  </si>
  <si>
    <t>QDN + Georeferenciador</t>
  </si>
  <si>
    <t>Consideraciones, revisiones y gestión</t>
  </si>
  <si>
    <t>Gestión en FPV</t>
  </si>
  <si>
    <t>CIERRE DEL PROCESO</t>
  </si>
  <si>
    <t>Día</t>
  </si>
  <si>
    <t>Capítulo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</si>
</sst>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64" formatCode="_ * #,##0.0_ ;_ * \-#,##0.0_ ;_ * &quot;-&quot;?_ ;_ @_ "/>
    <numFmt numFmtId="165" formatCode="_ * #,##0.0_ ;_ * \-#,##0.0_ ;_ * &quot;-&quot;_ ;_ @_ "/>
  </numFmts>
  <fonts count="20" x14ac:knownFonts="1">
    <font>
      <sz val="11"/>
      <color theme="1"/>
      <name val="Aptos Narrow"/>
      <family val="2"/>
      <scheme val="minor"/>
    </font>
    <font>
      <b/>
      <sz val="10"/>
      <color theme="0"/>
      <name val="AMX"/>
    </font>
    <font>
      <sz val="8"/>
      <color theme="1" tint="0.34998626667073579"/>
      <name val="AMX"/>
    </font>
    <font>
      <sz val="10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20"/>
      <color theme="1" tint="0.34998626667073579"/>
      <name val="AMX"/>
    </font>
    <font>
      <sz val="11"/>
      <color theme="1"/>
      <name val="Aptos Narrow"/>
      <family val="2"/>
      <scheme val="minor"/>
    </font>
    <font>
      <sz val="8"/>
      <name val="AMX"/>
    </font>
    <font>
      <b/>
      <sz val="8"/>
      <color theme="1"/>
      <name val="AMX"/>
    </font>
    <font>
      <sz val="8"/>
      <color theme="1"/>
      <name val="AMX"/>
    </font>
    <font>
      <sz val="8"/>
      <color theme="0"/>
      <name val="AMX"/>
    </font>
    <font>
      <u/>
      <sz val="11"/>
      <color theme="10"/>
      <name val="Aptos Narrow"/>
      <family val="2"/>
      <scheme val="minor"/>
    </font>
    <font>
      <b/>
      <sz val="8"/>
      <color rgb="FFFF0000"/>
      <name val="AMX"/>
    </font>
    <font>
      <sz val="11"/>
      <color rgb="FFFF0000"/>
      <name val="Aptos Narrow"/>
      <family val="2"/>
      <scheme val="minor"/>
    </font>
    <font>
      <b/>
      <sz val="11"/>
      <color theme="1"/>
      <name val="AMX"/>
    </font>
    <font>
      <b/>
      <sz val="10"/>
      <color rgb="FFFFFFFF"/>
      <name val="AMX"/>
    </font>
    <font>
      <b/>
      <sz val="8"/>
      <name val="AMX"/>
    </font>
    <font>
      <b/>
      <sz val="11"/>
      <color rgb="FFFF0000"/>
      <name val="AMX"/>
    </font>
    <font>
      <sz val="8"/>
      <color rgb="FFFF0000"/>
      <name val="AMX"/>
    </font>
  </fonts>
  <fills count="11">
    <fill>
      <patternFill patternType="none"/>
    </fill>
    <fill>
      <patternFill patternType="gray125"/>
    </fill>
    <fill>
      <patternFill patternType="solid">
        <fgColor rgb="FFDA291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82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0" tint="-4.9989318521683403E-2"/>
        <bgColor rgb="FF000000"/>
      </patternFill>
    </fill>
  </fills>
  <borders count="25">
    <border>
      <left/>
      <right/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dashed">
        <color rgb="FFD9D9D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dashed">
        <color rgb="FFD9D9D9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1" fontId="7" fillId="0" borderId="0" applyFont="0" applyFill="0" applyBorder="0" applyAlignment="0" applyProtection="0"/>
  </cellStyleXfs>
  <cellXfs count="9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3" fillId="4" borderId="5" xfId="0" applyFont="1" applyFill="1" applyBorder="1" applyAlignment="1">
      <alignment horizontal="center"/>
    </xf>
    <xf numFmtId="0" fontId="0" fillId="6" borderId="6" xfId="0" applyFill="1" applyBorder="1"/>
    <xf numFmtId="0" fontId="4" fillId="6" borderId="6" xfId="0" applyFont="1" applyFill="1" applyBorder="1"/>
    <xf numFmtId="0" fontId="0" fillId="6" borderId="6" xfId="0" applyFill="1" applyBorder="1" applyAlignment="1">
      <alignment horizontal="left"/>
    </xf>
    <xf numFmtId="0" fontId="4" fillId="6" borderId="6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5" borderId="6" xfId="0" applyFill="1" applyBorder="1" applyAlignment="1">
      <alignment horizontal="left"/>
    </xf>
    <xf numFmtId="0" fontId="2" fillId="6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9" fontId="0" fillId="0" borderId="0" xfId="2" applyFont="1"/>
    <xf numFmtId="0" fontId="10" fillId="0" borderId="0" xfId="0" applyFont="1"/>
    <xf numFmtId="0" fontId="14" fillId="0" borderId="0" xfId="0" applyFont="1"/>
    <xf numFmtId="0" fontId="16" fillId="9" borderId="17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8" fillId="10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textRotation="90" wrapText="1"/>
    </xf>
    <xf numFmtId="0" fontId="6" fillId="7" borderId="17" xfId="0" applyFont="1" applyFill="1" applyBorder="1" applyAlignment="1">
      <alignment horizontal="center" vertical="center" textRotation="90" wrapText="1"/>
    </xf>
    <xf numFmtId="0" fontId="6" fillId="6" borderId="14" xfId="0" applyFont="1" applyFill="1" applyBorder="1" applyAlignment="1">
      <alignment horizontal="center" vertical="center" textRotation="90" wrapText="1"/>
    </xf>
    <xf numFmtId="0" fontId="6" fillId="6" borderId="17" xfId="0" applyFont="1" applyFill="1" applyBorder="1" applyAlignment="1">
      <alignment horizontal="center" vertical="center" textRotation="90" wrapText="1"/>
    </xf>
    <xf numFmtId="0" fontId="6" fillId="6" borderId="18" xfId="0" applyFont="1" applyFill="1" applyBorder="1" applyAlignment="1">
      <alignment horizontal="center" vertical="center" textRotation="90" wrapText="1"/>
    </xf>
    <xf numFmtId="0" fontId="6" fillId="3" borderId="14" xfId="0" applyFont="1" applyFill="1" applyBorder="1" applyAlignment="1">
      <alignment horizontal="center" vertical="center" textRotation="90"/>
    </xf>
    <xf numFmtId="0" fontId="6" fillId="3" borderId="17" xfId="0" applyFont="1" applyFill="1" applyBorder="1" applyAlignment="1">
      <alignment horizontal="center" vertical="center" textRotation="90"/>
    </xf>
    <xf numFmtId="0" fontId="6" fillId="3" borderId="18" xfId="0" applyFont="1" applyFill="1" applyBorder="1" applyAlignment="1">
      <alignment horizontal="center" vertical="center" textRotation="90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</cellXfs>
  <cellStyles count="5">
    <cellStyle name="Hyperlink" xfId="3" xr:uid="{0BF80A70-CDE8-4864-89DB-04DFD538B359}"/>
    <cellStyle name="Millares [0]" xfId="1" builtinId="6"/>
    <cellStyle name="Millares [0] 2" xfId="4" xr:uid="{BE2A8F09-2983-484C-BE63-A513A339CBDA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59A7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5B14E-5D96-4558-BD7B-652144192EE7}">
  <dimension ref="A1:H103"/>
  <sheetViews>
    <sheetView tabSelected="1" topLeftCell="D1" zoomScale="90" zoomScaleNormal="90" workbookViewId="0">
      <pane ySplit="1" topLeftCell="A2" activePane="bottomLeft" state="frozen"/>
      <selection activeCell="C1" sqref="C1"/>
      <selection pane="bottomLeft" activeCell="G37" sqref="G37"/>
    </sheetView>
  </sheetViews>
  <sheetFormatPr baseColWidth="10" defaultColWidth="11.453125" defaultRowHeight="14.5" x14ac:dyDescent="0.35"/>
  <cols>
    <col min="1" max="1" width="20.81640625" customWidth="1"/>
    <col min="2" max="2" width="29.1796875" customWidth="1"/>
    <col min="3" max="3" width="35" customWidth="1"/>
    <col min="4" max="4" width="37.26953125" customWidth="1"/>
    <col min="5" max="5" width="60.1796875" customWidth="1"/>
    <col min="6" max="6" width="27.1796875" customWidth="1"/>
    <col min="7" max="7" width="18.1796875" customWidth="1"/>
  </cols>
  <sheetData>
    <row r="1" spans="1:8" ht="24" customHeight="1" x14ac:dyDescent="0.35">
      <c r="A1" s="60" t="s">
        <v>1</v>
      </c>
      <c r="B1" s="60" t="s">
        <v>2</v>
      </c>
      <c r="C1" s="60" t="s">
        <v>3</v>
      </c>
      <c r="D1" s="60" t="s">
        <v>486</v>
      </c>
      <c r="E1" s="60" t="s">
        <v>5</v>
      </c>
      <c r="F1" s="60" t="s">
        <v>6</v>
      </c>
      <c r="G1" s="60" t="s">
        <v>248</v>
      </c>
      <c r="H1" s="60" t="s">
        <v>485</v>
      </c>
    </row>
    <row r="2" spans="1:8" ht="24" customHeight="1" x14ac:dyDescent="0.35">
      <c r="A2" s="71" t="s">
        <v>447</v>
      </c>
      <c r="B2" s="71" t="s">
        <v>13</v>
      </c>
      <c r="C2" s="71" t="s">
        <v>12</v>
      </c>
      <c r="D2" s="6" t="s">
        <v>13</v>
      </c>
      <c r="E2" s="22" t="s">
        <v>14</v>
      </c>
      <c r="F2" s="4" t="s">
        <v>15</v>
      </c>
      <c r="G2" s="71">
        <v>60</v>
      </c>
      <c r="H2" s="63">
        <v>1</v>
      </c>
    </row>
    <row r="3" spans="1:8" ht="24" customHeight="1" x14ac:dyDescent="0.35">
      <c r="A3" s="71" t="s">
        <v>10</v>
      </c>
      <c r="B3" s="71"/>
      <c r="C3" s="71" t="s">
        <v>12</v>
      </c>
      <c r="D3" s="6" t="s">
        <v>21</v>
      </c>
      <c r="E3" s="22" t="s">
        <v>453</v>
      </c>
      <c r="F3" s="4" t="s">
        <v>15</v>
      </c>
      <c r="G3" s="71"/>
      <c r="H3" s="64"/>
    </row>
    <row r="4" spans="1:8" ht="24" customHeight="1" x14ac:dyDescent="0.35">
      <c r="A4" s="71" t="s">
        <v>10</v>
      </c>
      <c r="B4" s="4" t="s">
        <v>440</v>
      </c>
      <c r="C4" s="4" t="s">
        <v>440</v>
      </c>
      <c r="D4" s="6" t="s">
        <v>24</v>
      </c>
      <c r="E4" s="22" t="s">
        <v>452</v>
      </c>
      <c r="F4" s="4" t="s">
        <v>15</v>
      </c>
      <c r="G4" s="4">
        <v>30</v>
      </c>
      <c r="H4" s="64"/>
    </row>
    <row r="5" spans="1:8" ht="24" customHeight="1" x14ac:dyDescent="0.35">
      <c r="A5" s="71" t="s">
        <v>10</v>
      </c>
      <c r="B5" s="71" t="s">
        <v>441</v>
      </c>
      <c r="C5" s="6" t="s">
        <v>31</v>
      </c>
      <c r="D5" s="6" t="s">
        <v>32</v>
      </c>
      <c r="E5" s="22" t="s">
        <v>33</v>
      </c>
      <c r="F5" s="4" t="s">
        <v>15</v>
      </c>
      <c r="G5" s="71">
        <v>90</v>
      </c>
      <c r="H5" s="64"/>
    </row>
    <row r="6" spans="1:8" ht="24" customHeight="1" x14ac:dyDescent="0.35">
      <c r="A6" s="71" t="s">
        <v>10</v>
      </c>
      <c r="B6" s="71"/>
      <c r="C6" s="67" t="s">
        <v>35</v>
      </c>
      <c r="D6" s="6" t="s">
        <v>36</v>
      </c>
      <c r="E6" s="22" t="s">
        <v>38</v>
      </c>
      <c r="F6" s="4" t="s">
        <v>15</v>
      </c>
      <c r="G6" s="71"/>
      <c r="H6" s="64"/>
    </row>
    <row r="7" spans="1:8" ht="24" customHeight="1" x14ac:dyDescent="0.35">
      <c r="A7" s="71" t="s">
        <v>10</v>
      </c>
      <c r="B7" s="71"/>
      <c r="C7" s="67"/>
      <c r="D7" s="6" t="s">
        <v>39</v>
      </c>
      <c r="E7" s="22" t="s">
        <v>40</v>
      </c>
      <c r="F7" s="4" t="s">
        <v>15</v>
      </c>
      <c r="G7" s="71"/>
      <c r="H7" s="64"/>
    </row>
    <row r="8" spans="1:8" ht="24" customHeight="1" x14ac:dyDescent="0.35">
      <c r="A8" s="71" t="s">
        <v>10</v>
      </c>
      <c r="B8" s="71"/>
      <c r="C8" s="67" t="s">
        <v>42</v>
      </c>
      <c r="D8" s="6" t="s">
        <v>43</v>
      </c>
      <c r="E8" s="22" t="s">
        <v>44</v>
      </c>
      <c r="F8" s="4" t="s">
        <v>15</v>
      </c>
      <c r="G8" s="71"/>
      <c r="H8" s="64"/>
    </row>
    <row r="9" spans="1:8" ht="24" customHeight="1" x14ac:dyDescent="0.35">
      <c r="A9" s="71" t="s">
        <v>10</v>
      </c>
      <c r="B9" s="71"/>
      <c r="C9" s="67"/>
      <c r="D9" s="6" t="s">
        <v>45</v>
      </c>
      <c r="E9" s="22" t="s">
        <v>46</v>
      </c>
      <c r="F9" s="4" t="s">
        <v>15</v>
      </c>
      <c r="G9" s="71"/>
      <c r="H9" s="64"/>
    </row>
    <row r="10" spans="1:8" ht="24" customHeight="1" x14ac:dyDescent="0.35">
      <c r="A10" s="71"/>
      <c r="B10" s="71" t="s">
        <v>442</v>
      </c>
      <c r="C10" s="67" t="s">
        <v>48</v>
      </c>
      <c r="D10" s="6" t="s">
        <v>49</v>
      </c>
      <c r="E10" s="22" t="s">
        <v>50</v>
      </c>
      <c r="F10" s="4" t="s">
        <v>15</v>
      </c>
      <c r="G10" s="76">
        <v>240</v>
      </c>
      <c r="H10" s="64"/>
    </row>
    <row r="11" spans="1:8" ht="24" customHeight="1" x14ac:dyDescent="0.35">
      <c r="A11" s="71"/>
      <c r="B11" s="71"/>
      <c r="C11" s="67"/>
      <c r="D11" s="6" t="s">
        <v>51</v>
      </c>
      <c r="E11" s="22" t="s">
        <v>52</v>
      </c>
      <c r="F11" s="4" t="s">
        <v>15</v>
      </c>
      <c r="G11" s="76"/>
      <c r="H11" s="64"/>
    </row>
    <row r="12" spans="1:8" ht="24" customHeight="1" x14ac:dyDescent="0.35">
      <c r="A12" s="71"/>
      <c r="B12" s="71"/>
      <c r="C12" s="67"/>
      <c r="D12" s="6" t="s">
        <v>53</v>
      </c>
      <c r="E12" s="22" t="s">
        <v>54</v>
      </c>
      <c r="F12" s="4" t="s">
        <v>15</v>
      </c>
      <c r="G12" s="76"/>
      <c r="H12" s="64"/>
    </row>
    <row r="13" spans="1:8" ht="36.65" customHeight="1" x14ac:dyDescent="0.35">
      <c r="A13" s="71"/>
      <c r="B13" s="71"/>
      <c r="C13" s="67"/>
      <c r="D13" s="6" t="s">
        <v>55</v>
      </c>
      <c r="E13" s="22" t="s">
        <v>56</v>
      </c>
      <c r="F13" s="4" t="s">
        <v>15</v>
      </c>
      <c r="G13" s="76"/>
      <c r="H13" s="64"/>
    </row>
    <row r="14" spans="1:8" ht="24" customHeight="1" x14ac:dyDescent="0.35">
      <c r="A14" s="71"/>
      <c r="B14" s="71"/>
      <c r="C14" s="67"/>
      <c r="D14" s="6" t="s">
        <v>57</v>
      </c>
      <c r="E14" s="22" t="s">
        <v>58</v>
      </c>
      <c r="F14" s="4" t="s">
        <v>15</v>
      </c>
      <c r="G14" s="76"/>
      <c r="H14" s="64"/>
    </row>
    <row r="15" spans="1:8" ht="24" customHeight="1" x14ac:dyDescent="0.35">
      <c r="A15" s="71" t="s">
        <v>10</v>
      </c>
      <c r="B15" s="71"/>
      <c r="C15" s="67" t="s">
        <v>454</v>
      </c>
      <c r="D15" s="6" t="s">
        <v>455</v>
      </c>
      <c r="E15" s="22" t="s">
        <v>61</v>
      </c>
      <c r="F15" s="4" t="s">
        <v>15</v>
      </c>
      <c r="G15" s="71">
        <v>60</v>
      </c>
      <c r="H15" s="64"/>
    </row>
    <row r="16" spans="1:8" ht="24" customHeight="1" x14ac:dyDescent="0.35">
      <c r="A16" s="71" t="s">
        <v>10</v>
      </c>
      <c r="B16" s="71"/>
      <c r="C16" s="67"/>
      <c r="D16" s="6" t="s">
        <v>456</v>
      </c>
      <c r="E16" s="22" t="s">
        <v>457</v>
      </c>
      <c r="F16" s="4" t="s">
        <v>15</v>
      </c>
      <c r="G16" s="71"/>
      <c r="H16" s="65"/>
    </row>
    <row r="17" spans="1:8" ht="31.5" x14ac:dyDescent="0.35">
      <c r="A17" s="71" t="s">
        <v>10</v>
      </c>
      <c r="B17" s="71"/>
      <c r="C17" s="67" t="s">
        <v>64</v>
      </c>
      <c r="D17" s="6" t="s">
        <v>65</v>
      </c>
      <c r="E17" s="22" t="s">
        <v>66</v>
      </c>
      <c r="F17" s="4" t="s">
        <v>15</v>
      </c>
      <c r="G17" s="76">
        <v>90</v>
      </c>
      <c r="H17" s="63">
        <v>2</v>
      </c>
    </row>
    <row r="18" spans="1:8" ht="24" customHeight="1" x14ac:dyDescent="0.35">
      <c r="A18" s="71" t="s">
        <v>10</v>
      </c>
      <c r="B18" s="71"/>
      <c r="C18" s="67"/>
      <c r="D18" s="6" t="s">
        <v>67</v>
      </c>
      <c r="E18" s="22" t="s">
        <v>68</v>
      </c>
      <c r="F18" s="4" t="s">
        <v>15</v>
      </c>
      <c r="G18" s="76"/>
      <c r="H18" s="64"/>
    </row>
    <row r="19" spans="1:8" ht="24" customHeight="1" x14ac:dyDescent="0.35">
      <c r="A19" s="71" t="s">
        <v>10</v>
      </c>
      <c r="B19" s="71"/>
      <c r="C19" s="67"/>
      <c r="D19" s="6" t="s">
        <v>69</v>
      </c>
      <c r="E19" s="22" t="s">
        <v>70</v>
      </c>
      <c r="F19" s="4" t="s">
        <v>15</v>
      </c>
      <c r="G19" s="76"/>
      <c r="H19" s="64"/>
    </row>
    <row r="20" spans="1:8" ht="24" customHeight="1" x14ac:dyDescent="0.35">
      <c r="A20" s="71" t="s">
        <v>10</v>
      </c>
      <c r="B20" s="71" t="s">
        <v>443</v>
      </c>
      <c r="C20" s="67" t="s">
        <v>72</v>
      </c>
      <c r="D20" s="6" t="s">
        <v>73</v>
      </c>
      <c r="E20" s="22" t="s">
        <v>74</v>
      </c>
      <c r="F20" s="4" t="s">
        <v>15</v>
      </c>
      <c r="G20" s="71">
        <v>90</v>
      </c>
      <c r="H20" s="64"/>
    </row>
    <row r="21" spans="1:8" ht="24" customHeight="1" x14ac:dyDescent="0.35">
      <c r="A21" s="71"/>
      <c r="B21" s="71"/>
      <c r="C21" s="67"/>
      <c r="D21" s="6" t="s">
        <v>204</v>
      </c>
      <c r="E21" s="22" t="s">
        <v>205</v>
      </c>
      <c r="F21" s="4" t="s">
        <v>15</v>
      </c>
      <c r="G21" s="71"/>
      <c r="H21" s="64"/>
    </row>
    <row r="22" spans="1:8" ht="24" customHeight="1" x14ac:dyDescent="0.35">
      <c r="A22" s="71"/>
      <c r="B22" s="71"/>
      <c r="C22" s="67"/>
      <c r="D22" s="6" t="s">
        <v>206</v>
      </c>
      <c r="E22" s="22" t="s">
        <v>207</v>
      </c>
      <c r="F22" s="4" t="s">
        <v>15</v>
      </c>
      <c r="G22" s="71"/>
      <c r="H22" s="64"/>
    </row>
    <row r="23" spans="1:8" ht="24" customHeight="1" x14ac:dyDescent="0.35">
      <c r="A23" s="71" t="s">
        <v>10</v>
      </c>
      <c r="B23" s="71"/>
      <c r="C23" s="67"/>
      <c r="D23" s="6" t="s">
        <v>76</v>
      </c>
      <c r="E23" s="22" t="s">
        <v>461</v>
      </c>
      <c r="F23" s="4" t="s">
        <v>15</v>
      </c>
      <c r="G23" s="71"/>
      <c r="H23" s="64"/>
    </row>
    <row r="24" spans="1:8" ht="24" customHeight="1" x14ac:dyDescent="0.35">
      <c r="A24" s="71" t="s">
        <v>10</v>
      </c>
      <c r="B24" s="4" t="s">
        <v>444</v>
      </c>
      <c r="C24" s="6" t="s">
        <v>80</v>
      </c>
      <c r="D24" s="6" t="s">
        <v>84</v>
      </c>
      <c r="E24" s="22" t="s">
        <v>85</v>
      </c>
      <c r="F24" s="4" t="s">
        <v>15</v>
      </c>
      <c r="G24" s="4">
        <v>60</v>
      </c>
      <c r="H24" s="64"/>
    </row>
    <row r="25" spans="1:8" s="58" customFormat="1" ht="28" customHeight="1" x14ac:dyDescent="0.25">
      <c r="A25" s="72" t="s">
        <v>249</v>
      </c>
      <c r="B25" s="72"/>
      <c r="C25" s="72"/>
      <c r="D25" s="72"/>
      <c r="E25" s="72"/>
      <c r="F25" s="72"/>
      <c r="G25" s="4">
        <v>45</v>
      </c>
      <c r="H25" s="64"/>
    </row>
    <row r="26" spans="1:8" ht="24" customHeight="1" x14ac:dyDescent="0.35">
      <c r="A26" s="67" t="s">
        <v>446</v>
      </c>
      <c r="B26" s="67" t="s">
        <v>445</v>
      </c>
      <c r="C26" s="67" t="s">
        <v>88</v>
      </c>
      <c r="D26" s="6" t="s">
        <v>89</v>
      </c>
      <c r="E26" s="22" t="s">
        <v>250</v>
      </c>
      <c r="F26" s="6" t="s">
        <v>15</v>
      </c>
      <c r="G26" s="6">
        <v>15</v>
      </c>
      <c r="H26" s="64"/>
    </row>
    <row r="27" spans="1:8" ht="24" customHeight="1" x14ac:dyDescent="0.35">
      <c r="A27" s="67"/>
      <c r="B27" s="67"/>
      <c r="C27" s="67"/>
      <c r="D27" s="6" t="s">
        <v>90</v>
      </c>
      <c r="E27" s="22" t="s">
        <v>251</v>
      </c>
      <c r="F27" s="6" t="s">
        <v>15</v>
      </c>
      <c r="G27" s="61">
        <v>45</v>
      </c>
      <c r="H27" s="64"/>
    </row>
    <row r="28" spans="1:8" ht="24" customHeight="1" x14ac:dyDescent="0.35">
      <c r="A28" s="67"/>
      <c r="B28" s="67"/>
      <c r="C28" s="67"/>
      <c r="D28" s="6" t="s">
        <v>92</v>
      </c>
      <c r="E28" s="22" t="s">
        <v>252</v>
      </c>
      <c r="F28" s="6" t="s">
        <v>15</v>
      </c>
      <c r="G28" s="61">
        <v>30</v>
      </c>
      <c r="H28" s="64"/>
    </row>
    <row r="29" spans="1:8" ht="24" customHeight="1" x14ac:dyDescent="0.35">
      <c r="A29" s="67"/>
      <c r="B29" s="67"/>
      <c r="C29" s="67"/>
      <c r="D29" s="6" t="s">
        <v>93</v>
      </c>
      <c r="E29" s="22" t="s">
        <v>94</v>
      </c>
      <c r="F29" s="6" t="s">
        <v>15</v>
      </c>
      <c r="G29" s="67">
        <v>45</v>
      </c>
      <c r="H29" s="64"/>
    </row>
    <row r="30" spans="1:8" ht="24" customHeight="1" x14ac:dyDescent="0.35">
      <c r="A30" s="67"/>
      <c r="B30" s="67"/>
      <c r="C30" s="67"/>
      <c r="D30" s="6" t="s">
        <v>96</v>
      </c>
      <c r="E30" s="22" t="s">
        <v>97</v>
      </c>
      <c r="F30" s="6" t="s">
        <v>15</v>
      </c>
      <c r="G30" s="67"/>
      <c r="H30" s="64"/>
    </row>
    <row r="31" spans="1:8" ht="24" customHeight="1" x14ac:dyDescent="0.35">
      <c r="A31" s="67"/>
      <c r="B31" s="67"/>
      <c r="C31" s="67"/>
      <c r="D31" s="6" t="s">
        <v>104</v>
      </c>
      <c r="E31" s="22" t="s">
        <v>105</v>
      </c>
      <c r="F31" s="6" t="s">
        <v>15</v>
      </c>
      <c r="G31" s="6">
        <v>30</v>
      </c>
      <c r="H31" s="65"/>
    </row>
    <row r="32" spans="1:8" ht="24" customHeight="1" x14ac:dyDescent="0.35">
      <c r="A32" s="67"/>
      <c r="B32" s="67"/>
      <c r="C32" s="67"/>
      <c r="D32" s="6" t="s">
        <v>459</v>
      </c>
      <c r="E32" s="22" t="s">
        <v>99</v>
      </c>
      <c r="F32" s="6" t="s">
        <v>117</v>
      </c>
      <c r="G32" s="61">
        <v>120</v>
      </c>
      <c r="H32" s="73">
        <v>3</v>
      </c>
    </row>
    <row r="33" spans="1:8" ht="24" customHeight="1" x14ac:dyDescent="0.35">
      <c r="A33" s="67"/>
      <c r="B33" s="67"/>
      <c r="C33" s="67"/>
      <c r="D33" s="6" t="s">
        <v>102</v>
      </c>
      <c r="E33" s="22" t="s">
        <v>103</v>
      </c>
      <c r="F33" s="6" t="s">
        <v>15</v>
      </c>
      <c r="G33" s="6">
        <v>30</v>
      </c>
      <c r="H33" s="74"/>
    </row>
    <row r="34" spans="1:8" ht="24" customHeight="1" x14ac:dyDescent="0.35">
      <c r="A34" s="67"/>
      <c r="B34" s="67"/>
      <c r="C34" s="69" t="s">
        <v>253</v>
      </c>
      <c r="D34" s="69"/>
      <c r="E34" s="69"/>
      <c r="F34" s="69"/>
      <c r="G34" s="6">
        <v>45</v>
      </c>
      <c r="H34" s="74"/>
    </row>
    <row r="35" spans="1:8" ht="24" customHeight="1" x14ac:dyDescent="0.35">
      <c r="A35" s="67"/>
      <c r="B35" s="6" t="s">
        <v>109</v>
      </c>
      <c r="C35" s="6" t="s">
        <v>109</v>
      </c>
      <c r="D35" s="6" t="s">
        <v>109</v>
      </c>
      <c r="E35" s="22" t="s">
        <v>110</v>
      </c>
      <c r="F35" s="6" t="s">
        <v>15</v>
      </c>
      <c r="G35" s="6">
        <v>15</v>
      </c>
      <c r="H35" s="74"/>
    </row>
    <row r="36" spans="1:8" ht="24" customHeight="1" x14ac:dyDescent="0.35">
      <c r="A36" s="67"/>
      <c r="B36" s="67" t="s">
        <v>448</v>
      </c>
      <c r="C36" s="67" t="s">
        <v>460</v>
      </c>
      <c r="D36" s="6" t="s">
        <v>113</v>
      </c>
      <c r="E36" s="22" t="s">
        <v>114</v>
      </c>
      <c r="F36" s="6" t="s">
        <v>15</v>
      </c>
      <c r="G36" s="6">
        <v>45</v>
      </c>
      <c r="H36" s="74"/>
    </row>
    <row r="37" spans="1:8" ht="24" customHeight="1" x14ac:dyDescent="0.35">
      <c r="A37" s="67"/>
      <c r="B37" s="67"/>
      <c r="C37" s="67"/>
      <c r="D37" s="6" t="s">
        <v>460</v>
      </c>
      <c r="E37" s="22" t="s">
        <v>462</v>
      </c>
      <c r="F37" s="6" t="s">
        <v>15</v>
      </c>
      <c r="G37" s="6">
        <v>30</v>
      </c>
      <c r="H37" s="74"/>
    </row>
    <row r="38" spans="1:8" ht="24" customHeight="1" x14ac:dyDescent="0.35">
      <c r="A38" s="67"/>
      <c r="B38" s="67"/>
      <c r="C38" s="67"/>
      <c r="D38" s="6" t="s">
        <v>115</v>
      </c>
      <c r="E38" s="22" t="s">
        <v>116</v>
      </c>
      <c r="F38" s="6" t="s">
        <v>117</v>
      </c>
      <c r="G38" s="6">
        <v>60</v>
      </c>
      <c r="H38" s="74"/>
    </row>
    <row r="39" spans="1:8" ht="24" customHeight="1" x14ac:dyDescent="0.35">
      <c r="A39" s="67"/>
      <c r="B39" s="67"/>
      <c r="C39" s="67"/>
      <c r="D39" s="6" t="s">
        <v>119</v>
      </c>
      <c r="E39" s="22" t="s">
        <v>458</v>
      </c>
      <c r="F39" s="6" t="s">
        <v>117</v>
      </c>
      <c r="G39" s="6">
        <v>60</v>
      </c>
      <c r="H39" s="74"/>
    </row>
    <row r="40" spans="1:8" ht="24" customHeight="1" x14ac:dyDescent="0.35">
      <c r="A40" s="67"/>
      <c r="B40" s="67"/>
      <c r="C40" s="67"/>
      <c r="D40" s="68" t="s">
        <v>254</v>
      </c>
      <c r="E40" s="68"/>
      <c r="F40" s="68"/>
      <c r="G40" s="6">
        <v>60</v>
      </c>
      <c r="H40" s="74"/>
    </row>
    <row r="41" spans="1:8" ht="24" customHeight="1" x14ac:dyDescent="0.35">
      <c r="A41" s="67"/>
      <c r="B41" s="67"/>
      <c r="C41" s="67"/>
      <c r="D41" s="69" t="s">
        <v>255</v>
      </c>
      <c r="E41" s="69"/>
      <c r="F41" s="69"/>
      <c r="G41" s="6">
        <v>45</v>
      </c>
      <c r="H41" s="75"/>
    </row>
    <row r="42" spans="1:8" ht="24" customHeight="1" x14ac:dyDescent="0.35">
      <c r="A42" s="67"/>
      <c r="B42" s="67" t="s">
        <v>449</v>
      </c>
      <c r="C42" s="6" t="s">
        <v>126</v>
      </c>
      <c r="D42" s="6" t="s">
        <v>126</v>
      </c>
      <c r="E42" s="22" t="s">
        <v>127</v>
      </c>
      <c r="F42" s="6" t="s">
        <v>15</v>
      </c>
      <c r="G42" s="6">
        <v>45</v>
      </c>
      <c r="H42" s="73">
        <v>4</v>
      </c>
    </row>
    <row r="43" spans="1:8" ht="24" customHeight="1" x14ac:dyDescent="0.35">
      <c r="A43" s="67"/>
      <c r="B43" s="67"/>
      <c r="C43" s="6" t="s">
        <v>128</v>
      </c>
      <c r="D43" s="6" t="s">
        <v>128</v>
      </c>
      <c r="E43" s="22" t="s">
        <v>129</v>
      </c>
      <c r="F43" s="6" t="s">
        <v>15</v>
      </c>
      <c r="G43" s="6">
        <v>45</v>
      </c>
      <c r="H43" s="74"/>
    </row>
    <row r="44" spans="1:8" ht="24" customHeight="1" x14ac:dyDescent="0.35">
      <c r="A44" s="67"/>
      <c r="B44" s="67"/>
      <c r="C44" s="67" t="s">
        <v>131</v>
      </c>
      <c r="D44" s="6" t="s">
        <v>131</v>
      </c>
      <c r="E44" s="22" t="s">
        <v>132</v>
      </c>
      <c r="F44" s="6" t="s">
        <v>15</v>
      </c>
      <c r="G44" s="6">
        <v>90</v>
      </c>
      <c r="H44" s="74"/>
    </row>
    <row r="45" spans="1:8" ht="24" customHeight="1" x14ac:dyDescent="0.35">
      <c r="A45" s="67"/>
      <c r="B45" s="67"/>
      <c r="C45" s="67"/>
      <c r="D45" s="6" t="s">
        <v>133</v>
      </c>
      <c r="E45" s="22" t="s">
        <v>134</v>
      </c>
      <c r="F45" s="6" t="s">
        <v>15</v>
      </c>
      <c r="G45" s="6">
        <v>30</v>
      </c>
      <c r="H45" s="74"/>
    </row>
    <row r="46" spans="1:8" ht="24" customHeight="1" x14ac:dyDescent="0.35">
      <c r="A46" s="67"/>
      <c r="B46" s="67"/>
      <c r="C46" s="67" t="s">
        <v>135</v>
      </c>
      <c r="D46" s="6" t="s">
        <v>467</v>
      </c>
      <c r="E46" s="22" t="s">
        <v>137</v>
      </c>
      <c r="F46" s="6" t="s">
        <v>15</v>
      </c>
      <c r="G46" s="6">
        <v>30</v>
      </c>
      <c r="H46" s="74"/>
    </row>
    <row r="47" spans="1:8" ht="24" customHeight="1" x14ac:dyDescent="0.35">
      <c r="A47" s="67"/>
      <c r="B47" s="67"/>
      <c r="C47" s="67"/>
      <c r="D47" s="67" t="s">
        <v>138</v>
      </c>
      <c r="E47" s="22" t="s">
        <v>463</v>
      </c>
      <c r="F47" s="6" t="s">
        <v>117</v>
      </c>
      <c r="G47" s="6">
        <v>60</v>
      </c>
      <c r="H47" s="74"/>
    </row>
    <row r="48" spans="1:8" ht="24" customHeight="1" x14ac:dyDescent="0.35">
      <c r="A48" s="67"/>
      <c r="B48" s="67"/>
      <c r="C48" s="67"/>
      <c r="D48" s="67"/>
      <c r="E48" s="22" t="s">
        <v>141</v>
      </c>
      <c r="F48" s="6" t="s">
        <v>117</v>
      </c>
      <c r="G48" s="6">
        <v>60</v>
      </c>
      <c r="H48" s="74"/>
    </row>
    <row r="49" spans="1:8" ht="24" customHeight="1" x14ac:dyDescent="0.35">
      <c r="A49" s="67"/>
      <c r="B49" s="67"/>
      <c r="C49" s="67"/>
      <c r="D49" s="67"/>
      <c r="E49" s="22" t="s">
        <v>142</v>
      </c>
      <c r="F49" s="6" t="s">
        <v>15</v>
      </c>
      <c r="G49" s="6">
        <v>45</v>
      </c>
      <c r="H49" s="74"/>
    </row>
    <row r="50" spans="1:8" ht="24" customHeight="1" x14ac:dyDescent="0.35">
      <c r="A50" s="67"/>
      <c r="B50" s="67"/>
      <c r="C50" s="67"/>
      <c r="D50" s="67"/>
      <c r="E50" s="22" t="s">
        <v>143</v>
      </c>
      <c r="F50" s="6" t="s">
        <v>15</v>
      </c>
      <c r="G50" s="6">
        <v>45</v>
      </c>
      <c r="H50" s="74"/>
    </row>
    <row r="51" spans="1:8" ht="24" customHeight="1" x14ac:dyDescent="0.35">
      <c r="A51" s="67"/>
      <c r="B51" s="67"/>
      <c r="C51" s="67"/>
      <c r="D51" s="67"/>
      <c r="E51" s="22" t="s">
        <v>144</v>
      </c>
      <c r="F51" s="6" t="s">
        <v>15</v>
      </c>
      <c r="G51" s="6">
        <v>30</v>
      </c>
      <c r="H51" s="75"/>
    </row>
    <row r="52" spans="1:8" ht="24" customHeight="1" x14ac:dyDescent="0.35">
      <c r="A52" s="67"/>
      <c r="B52" s="67"/>
      <c r="C52" s="67" t="s">
        <v>145</v>
      </c>
      <c r="D52" s="6" t="s">
        <v>149</v>
      </c>
      <c r="E52" s="22" t="s">
        <v>147</v>
      </c>
      <c r="F52" s="6" t="s">
        <v>15</v>
      </c>
      <c r="G52" s="6">
        <v>60</v>
      </c>
      <c r="H52" s="63">
        <v>5</v>
      </c>
    </row>
    <row r="53" spans="1:8" ht="24" customHeight="1" x14ac:dyDescent="0.35">
      <c r="A53" s="67"/>
      <c r="B53" s="67"/>
      <c r="C53" s="67"/>
      <c r="D53" s="6" t="s">
        <v>146</v>
      </c>
      <c r="E53" s="22" t="s">
        <v>147</v>
      </c>
      <c r="F53" s="6" t="s">
        <v>117</v>
      </c>
      <c r="G53" s="6">
        <v>120</v>
      </c>
      <c r="H53" s="64"/>
    </row>
    <row r="54" spans="1:8" ht="24" customHeight="1" x14ac:dyDescent="0.35">
      <c r="A54" s="67"/>
      <c r="B54" s="67"/>
      <c r="C54" s="67" t="s">
        <v>150</v>
      </c>
      <c r="D54" s="6" t="s">
        <v>151</v>
      </c>
      <c r="E54" s="22" t="s">
        <v>152</v>
      </c>
      <c r="F54" s="6" t="s">
        <v>117</v>
      </c>
      <c r="G54" s="6">
        <v>60</v>
      </c>
      <c r="H54" s="64"/>
    </row>
    <row r="55" spans="1:8" ht="24" customHeight="1" x14ac:dyDescent="0.35">
      <c r="A55" s="67"/>
      <c r="B55" s="67"/>
      <c r="C55" s="67"/>
      <c r="D55" s="6" t="s">
        <v>153</v>
      </c>
      <c r="E55" s="22" t="s">
        <v>154</v>
      </c>
      <c r="F55" s="6" t="s">
        <v>15</v>
      </c>
      <c r="G55" s="6">
        <v>45</v>
      </c>
      <c r="H55" s="64"/>
    </row>
    <row r="56" spans="1:8" ht="24" customHeight="1" x14ac:dyDescent="0.35">
      <c r="A56" s="67"/>
      <c r="B56" s="67"/>
      <c r="C56" s="67"/>
      <c r="D56" s="6" t="s">
        <v>166</v>
      </c>
      <c r="E56" s="22" t="s">
        <v>167</v>
      </c>
      <c r="F56" s="6" t="s">
        <v>15</v>
      </c>
      <c r="G56" s="6">
        <v>40</v>
      </c>
      <c r="H56" s="64"/>
    </row>
    <row r="57" spans="1:8" ht="24" customHeight="1" x14ac:dyDescent="0.35">
      <c r="A57" s="67"/>
      <c r="B57" s="67"/>
      <c r="C57" s="67"/>
      <c r="D57" s="6" t="s">
        <v>155</v>
      </c>
      <c r="E57" s="22" t="s">
        <v>156</v>
      </c>
      <c r="F57" s="6" t="s">
        <v>15</v>
      </c>
      <c r="G57" s="6">
        <v>60</v>
      </c>
      <c r="H57" s="64"/>
    </row>
    <row r="58" spans="1:8" ht="24" customHeight="1" x14ac:dyDescent="0.35">
      <c r="A58" s="67"/>
      <c r="B58" s="67"/>
      <c r="C58" s="6" t="s">
        <v>157</v>
      </c>
      <c r="D58" s="6" t="s">
        <v>157</v>
      </c>
      <c r="E58" s="22" t="s">
        <v>158</v>
      </c>
      <c r="F58" s="6" t="s">
        <v>15</v>
      </c>
      <c r="G58" s="6">
        <v>30</v>
      </c>
      <c r="H58" s="64"/>
    </row>
    <row r="59" spans="1:8" ht="24" customHeight="1" x14ac:dyDescent="0.35">
      <c r="A59" s="67"/>
      <c r="B59" s="67"/>
      <c r="C59" s="68" t="s">
        <v>464</v>
      </c>
      <c r="D59" s="68"/>
      <c r="E59" s="68"/>
      <c r="F59" s="68"/>
      <c r="G59" s="67">
        <v>90</v>
      </c>
      <c r="H59" s="64"/>
    </row>
    <row r="60" spans="1:8" ht="24" customHeight="1" x14ac:dyDescent="0.35">
      <c r="A60" s="67"/>
      <c r="B60" s="67"/>
      <c r="C60" s="68" t="s">
        <v>465</v>
      </c>
      <c r="D60" s="68"/>
      <c r="E60" s="68"/>
      <c r="F60" s="68"/>
      <c r="G60" s="67"/>
      <c r="H60" s="64"/>
    </row>
    <row r="61" spans="1:8" ht="24" customHeight="1" x14ac:dyDescent="0.35">
      <c r="A61" s="67"/>
      <c r="B61" s="67"/>
      <c r="C61" s="69" t="s">
        <v>256</v>
      </c>
      <c r="D61" s="69"/>
      <c r="E61" s="69"/>
      <c r="F61" s="69"/>
      <c r="G61" s="6">
        <v>45</v>
      </c>
      <c r="H61" s="65"/>
    </row>
    <row r="62" spans="1:8" ht="24" customHeight="1" x14ac:dyDescent="0.35">
      <c r="A62" s="67"/>
      <c r="B62" s="67" t="s">
        <v>450</v>
      </c>
      <c r="C62" s="67" t="s">
        <v>169</v>
      </c>
      <c r="D62" s="6" t="s">
        <v>161</v>
      </c>
      <c r="E62" s="22" t="s">
        <v>162</v>
      </c>
      <c r="F62" s="6" t="s">
        <v>15</v>
      </c>
      <c r="G62" s="6">
        <v>60</v>
      </c>
      <c r="H62" s="66">
        <v>6</v>
      </c>
    </row>
    <row r="63" spans="1:8" ht="24" customHeight="1" x14ac:dyDescent="0.35">
      <c r="A63" s="67"/>
      <c r="B63" s="67"/>
      <c r="C63" s="67"/>
      <c r="D63" s="6" t="s">
        <v>163</v>
      </c>
      <c r="E63" s="22" t="s">
        <v>164</v>
      </c>
      <c r="F63" s="6" t="s">
        <v>117</v>
      </c>
      <c r="G63" s="6">
        <v>90</v>
      </c>
      <c r="H63" s="66"/>
    </row>
    <row r="64" spans="1:8" ht="24" customHeight="1" x14ac:dyDescent="0.35">
      <c r="A64" s="67"/>
      <c r="B64" s="67"/>
      <c r="C64" s="67"/>
      <c r="D64" s="6" t="s">
        <v>170</v>
      </c>
      <c r="E64" s="22" t="s">
        <v>171</v>
      </c>
      <c r="F64" s="6" t="s">
        <v>117</v>
      </c>
      <c r="G64" s="6">
        <v>120</v>
      </c>
      <c r="H64" s="66"/>
    </row>
    <row r="65" spans="1:8" ht="24" customHeight="1" x14ac:dyDescent="0.35">
      <c r="A65" s="67"/>
      <c r="B65" s="67"/>
      <c r="C65" s="67"/>
      <c r="D65" s="6" t="s">
        <v>172</v>
      </c>
      <c r="E65" s="22" t="s">
        <v>173</v>
      </c>
      <c r="F65" s="6" t="s">
        <v>117</v>
      </c>
      <c r="G65" s="6">
        <v>120</v>
      </c>
      <c r="H65" s="66"/>
    </row>
    <row r="66" spans="1:8" ht="24" customHeight="1" x14ac:dyDescent="0.35">
      <c r="A66" s="67"/>
      <c r="B66" s="67"/>
      <c r="C66" s="67"/>
      <c r="D66" s="6" t="s">
        <v>174</v>
      </c>
      <c r="E66" s="22" t="s">
        <v>173</v>
      </c>
      <c r="F66" s="6" t="s">
        <v>15</v>
      </c>
      <c r="G66" s="62">
        <v>30</v>
      </c>
      <c r="H66" s="66"/>
    </row>
    <row r="67" spans="1:8" ht="24" customHeight="1" x14ac:dyDescent="0.35">
      <c r="A67" s="67"/>
      <c r="B67" s="67"/>
      <c r="C67" s="67"/>
      <c r="D67" s="6" t="s">
        <v>175</v>
      </c>
      <c r="E67" s="22" t="s">
        <v>176</v>
      </c>
      <c r="F67" s="6" t="s">
        <v>117</v>
      </c>
      <c r="G67" s="62">
        <v>30</v>
      </c>
      <c r="H67" s="66"/>
    </row>
    <row r="68" spans="1:8" ht="24" customHeight="1" x14ac:dyDescent="0.35">
      <c r="A68" s="67"/>
      <c r="B68" s="67"/>
      <c r="C68" s="67"/>
      <c r="D68" s="6" t="s">
        <v>177</v>
      </c>
      <c r="E68" s="22" t="s">
        <v>178</v>
      </c>
      <c r="F68" s="6" t="s">
        <v>15</v>
      </c>
      <c r="G68" s="62">
        <v>50</v>
      </c>
      <c r="H68" s="66">
        <v>7</v>
      </c>
    </row>
    <row r="69" spans="1:8" ht="24" customHeight="1" x14ac:dyDescent="0.35">
      <c r="A69" s="67"/>
      <c r="B69" s="67"/>
      <c r="C69" s="67"/>
      <c r="D69" s="6" t="s">
        <v>177</v>
      </c>
      <c r="E69" s="22" t="s">
        <v>179</v>
      </c>
      <c r="F69" s="6" t="s">
        <v>117</v>
      </c>
      <c r="G69" s="62">
        <v>90</v>
      </c>
      <c r="H69" s="66"/>
    </row>
    <row r="70" spans="1:8" ht="24" customHeight="1" x14ac:dyDescent="0.35">
      <c r="A70" s="67"/>
      <c r="B70" s="67"/>
      <c r="C70" s="67"/>
      <c r="D70" s="68" t="s">
        <v>468</v>
      </c>
      <c r="E70" s="68"/>
      <c r="F70" s="68"/>
      <c r="G70" s="62">
        <v>90</v>
      </c>
      <c r="H70" s="66"/>
    </row>
    <row r="71" spans="1:8" ht="24" customHeight="1" x14ac:dyDescent="0.35">
      <c r="A71" s="67"/>
      <c r="B71" s="67"/>
      <c r="C71" s="67"/>
      <c r="D71" s="68" t="s">
        <v>469</v>
      </c>
      <c r="E71" s="68"/>
      <c r="F71" s="68"/>
      <c r="G71" s="62">
        <v>90</v>
      </c>
      <c r="H71" s="66"/>
    </row>
    <row r="72" spans="1:8" ht="24" customHeight="1" x14ac:dyDescent="0.35">
      <c r="A72" s="67"/>
      <c r="B72" s="67"/>
      <c r="C72" s="67"/>
      <c r="D72" s="69" t="s">
        <v>257</v>
      </c>
      <c r="E72" s="69"/>
      <c r="F72" s="69"/>
      <c r="G72" s="62">
        <v>60</v>
      </c>
      <c r="H72" s="66"/>
    </row>
    <row r="73" spans="1:8" ht="24" customHeight="1" x14ac:dyDescent="0.35">
      <c r="A73" s="67"/>
      <c r="B73" s="67"/>
      <c r="C73" s="67" t="s">
        <v>180</v>
      </c>
      <c r="D73" s="6" t="s">
        <v>181</v>
      </c>
      <c r="E73" s="22" t="s">
        <v>470</v>
      </c>
      <c r="F73" s="6" t="s">
        <v>15</v>
      </c>
      <c r="G73" s="6">
        <v>45</v>
      </c>
      <c r="H73" s="63">
        <v>8</v>
      </c>
    </row>
    <row r="74" spans="1:8" ht="24" customHeight="1" x14ac:dyDescent="0.35">
      <c r="A74" s="67"/>
      <c r="B74" s="67"/>
      <c r="C74" s="67"/>
      <c r="D74" s="6" t="s">
        <v>186</v>
      </c>
      <c r="E74" s="22" t="s">
        <v>187</v>
      </c>
      <c r="F74" s="6" t="s">
        <v>15</v>
      </c>
      <c r="G74" s="6">
        <v>40</v>
      </c>
      <c r="H74" s="64"/>
    </row>
    <row r="75" spans="1:8" ht="24" customHeight="1" x14ac:dyDescent="0.35">
      <c r="A75" s="67"/>
      <c r="B75" s="67"/>
      <c r="C75" s="67"/>
      <c r="D75" s="6" t="s">
        <v>471</v>
      </c>
      <c r="E75" s="22" t="s">
        <v>189</v>
      </c>
      <c r="F75" s="6" t="s">
        <v>15</v>
      </c>
      <c r="G75" s="6">
        <v>30</v>
      </c>
      <c r="H75" s="64"/>
    </row>
    <row r="76" spans="1:8" ht="24" customHeight="1" x14ac:dyDescent="0.35">
      <c r="A76" s="67"/>
      <c r="B76" s="67"/>
      <c r="C76" s="67"/>
      <c r="D76" s="6" t="s">
        <v>190</v>
      </c>
      <c r="E76" s="22" t="s">
        <v>191</v>
      </c>
      <c r="F76" s="6" t="s">
        <v>15</v>
      </c>
      <c r="G76" s="6">
        <v>60</v>
      </c>
      <c r="H76" s="64"/>
    </row>
    <row r="77" spans="1:8" ht="24" customHeight="1" x14ac:dyDescent="0.35">
      <c r="A77" s="67"/>
      <c r="B77" s="67"/>
      <c r="C77" s="67"/>
      <c r="D77" s="68" t="s">
        <v>258</v>
      </c>
      <c r="E77" s="68"/>
      <c r="F77" s="68"/>
      <c r="G77" s="6">
        <v>45</v>
      </c>
      <c r="H77" s="64"/>
    </row>
    <row r="78" spans="1:8" ht="24" customHeight="1" x14ac:dyDescent="0.35">
      <c r="A78" s="67"/>
      <c r="B78" s="67"/>
      <c r="C78" s="67"/>
      <c r="D78" s="69" t="s">
        <v>259</v>
      </c>
      <c r="E78" s="69"/>
      <c r="F78" s="69"/>
      <c r="G78" s="6">
        <v>45</v>
      </c>
      <c r="H78" s="64"/>
    </row>
    <row r="79" spans="1:8" ht="24" customHeight="1" x14ac:dyDescent="0.35">
      <c r="A79" s="67"/>
      <c r="B79" s="67"/>
      <c r="C79" s="67" t="s">
        <v>466</v>
      </c>
      <c r="D79" s="6" t="s">
        <v>260</v>
      </c>
      <c r="E79" s="22" t="s">
        <v>472</v>
      </c>
      <c r="F79" s="6" t="s">
        <v>15</v>
      </c>
      <c r="G79" s="6">
        <v>30</v>
      </c>
      <c r="H79" s="64"/>
    </row>
    <row r="80" spans="1:8" ht="24" customHeight="1" x14ac:dyDescent="0.35">
      <c r="A80" s="67"/>
      <c r="B80" s="67"/>
      <c r="C80" s="67"/>
      <c r="D80" s="6" t="s">
        <v>473</v>
      </c>
      <c r="E80" s="22" t="s">
        <v>261</v>
      </c>
      <c r="F80" s="6" t="s">
        <v>15</v>
      </c>
      <c r="G80" s="6">
        <v>35</v>
      </c>
      <c r="H80" s="64"/>
    </row>
    <row r="81" spans="1:8" ht="24" customHeight="1" x14ac:dyDescent="0.35">
      <c r="A81" s="67"/>
      <c r="B81" s="67"/>
      <c r="C81" s="67"/>
      <c r="D81" s="6" t="s">
        <v>262</v>
      </c>
      <c r="E81" s="22" t="s">
        <v>263</v>
      </c>
      <c r="F81" s="6" t="s">
        <v>15</v>
      </c>
      <c r="G81" s="6">
        <v>30</v>
      </c>
      <c r="H81" s="64"/>
    </row>
    <row r="82" spans="1:8" ht="24" customHeight="1" x14ac:dyDescent="0.35">
      <c r="A82" s="67"/>
      <c r="B82" s="67"/>
      <c r="C82" s="67"/>
      <c r="D82" s="6" t="s">
        <v>264</v>
      </c>
      <c r="E82" s="22" t="s">
        <v>265</v>
      </c>
      <c r="F82" s="6" t="s">
        <v>15</v>
      </c>
      <c r="G82" s="6">
        <v>30</v>
      </c>
      <c r="H82" s="64"/>
    </row>
    <row r="83" spans="1:8" ht="24" customHeight="1" x14ac:dyDescent="0.35">
      <c r="A83" s="67"/>
      <c r="B83" s="67"/>
      <c r="C83" s="67"/>
      <c r="D83" s="68" t="s">
        <v>474</v>
      </c>
      <c r="E83" s="68"/>
      <c r="F83" s="68"/>
      <c r="G83" s="6">
        <v>45</v>
      </c>
      <c r="H83" s="64"/>
    </row>
    <row r="84" spans="1:8" ht="24" customHeight="1" x14ac:dyDescent="0.35">
      <c r="A84" s="67"/>
      <c r="B84" s="67"/>
      <c r="C84" s="67"/>
      <c r="D84" s="69" t="s">
        <v>266</v>
      </c>
      <c r="E84" s="69"/>
      <c r="F84" s="69"/>
      <c r="G84" s="6">
        <v>45</v>
      </c>
      <c r="H84" s="65"/>
    </row>
    <row r="85" spans="1:8" ht="24" customHeight="1" x14ac:dyDescent="0.35">
      <c r="A85" s="67"/>
      <c r="B85" s="67" t="s">
        <v>451</v>
      </c>
      <c r="C85" s="67" t="s">
        <v>451</v>
      </c>
      <c r="D85" s="6" t="s">
        <v>475</v>
      </c>
      <c r="E85" s="22" t="s">
        <v>195</v>
      </c>
      <c r="F85" s="6" t="s">
        <v>15</v>
      </c>
      <c r="G85" s="6">
        <v>30</v>
      </c>
      <c r="H85" s="63">
        <v>9</v>
      </c>
    </row>
    <row r="86" spans="1:8" ht="24" customHeight="1" x14ac:dyDescent="0.35">
      <c r="A86" s="67"/>
      <c r="B86" s="67"/>
      <c r="C86" s="67"/>
      <c r="D86" s="6" t="s">
        <v>476</v>
      </c>
      <c r="E86" s="22" t="s">
        <v>482</v>
      </c>
      <c r="F86" s="6" t="s">
        <v>15</v>
      </c>
      <c r="G86" s="6">
        <v>60</v>
      </c>
      <c r="H86" s="64"/>
    </row>
    <row r="87" spans="1:8" ht="24" customHeight="1" x14ac:dyDescent="0.35">
      <c r="A87" s="67"/>
      <c r="B87" s="67"/>
      <c r="C87" s="67"/>
      <c r="D87" s="6" t="s">
        <v>477</v>
      </c>
      <c r="E87" s="22" t="s">
        <v>482</v>
      </c>
      <c r="F87" s="6" t="s">
        <v>15</v>
      </c>
      <c r="G87" s="6">
        <v>45</v>
      </c>
      <c r="H87" s="64"/>
    </row>
    <row r="88" spans="1:8" ht="24" customHeight="1" x14ac:dyDescent="0.35">
      <c r="A88" s="67"/>
      <c r="B88" s="67"/>
      <c r="C88" s="67"/>
      <c r="D88" s="6" t="s">
        <v>478</v>
      </c>
      <c r="E88" s="22" t="s">
        <v>482</v>
      </c>
      <c r="F88" s="6" t="s">
        <v>15</v>
      </c>
      <c r="G88" s="6">
        <v>45</v>
      </c>
      <c r="H88" s="64"/>
    </row>
    <row r="89" spans="1:8" ht="24" customHeight="1" x14ac:dyDescent="0.35">
      <c r="A89" s="67"/>
      <c r="B89" s="67"/>
      <c r="C89" s="67"/>
      <c r="D89" s="6" t="s">
        <v>479</v>
      </c>
      <c r="E89" s="22" t="s">
        <v>482</v>
      </c>
      <c r="F89" s="6" t="s">
        <v>15</v>
      </c>
      <c r="G89" s="6">
        <v>60</v>
      </c>
      <c r="H89" s="64"/>
    </row>
    <row r="90" spans="1:8" ht="24" customHeight="1" x14ac:dyDescent="0.35">
      <c r="A90" s="67"/>
      <c r="B90" s="67"/>
      <c r="C90" s="67"/>
      <c r="D90" s="6" t="s">
        <v>480</v>
      </c>
      <c r="E90" s="22" t="s">
        <v>482</v>
      </c>
      <c r="F90" s="6" t="s">
        <v>15</v>
      </c>
      <c r="G90" s="6">
        <v>30</v>
      </c>
      <c r="H90" s="64"/>
    </row>
    <row r="91" spans="1:8" ht="24" customHeight="1" x14ac:dyDescent="0.35">
      <c r="A91" s="67"/>
      <c r="B91" s="67"/>
      <c r="C91" s="67"/>
      <c r="D91" s="6" t="s">
        <v>481</v>
      </c>
      <c r="E91" s="22" t="s">
        <v>483</v>
      </c>
      <c r="F91" s="6" t="s">
        <v>117</v>
      </c>
      <c r="G91" s="6">
        <v>90</v>
      </c>
      <c r="H91" s="64"/>
    </row>
    <row r="92" spans="1:8" ht="24" customHeight="1" x14ac:dyDescent="0.35">
      <c r="A92" s="67"/>
      <c r="B92" s="67"/>
      <c r="C92" s="67"/>
      <c r="D92" s="68" t="s">
        <v>267</v>
      </c>
      <c r="E92" s="68"/>
      <c r="F92" s="68"/>
      <c r="G92" s="6">
        <v>60</v>
      </c>
      <c r="H92" s="64"/>
    </row>
    <row r="93" spans="1:8" ht="24" customHeight="1" x14ac:dyDescent="0.35">
      <c r="A93" s="67"/>
      <c r="B93" s="67"/>
      <c r="C93" s="67"/>
      <c r="D93" s="69" t="s">
        <v>268</v>
      </c>
      <c r="E93" s="69"/>
      <c r="F93" s="69"/>
      <c r="G93" s="6">
        <v>45</v>
      </c>
      <c r="H93" s="64"/>
    </row>
    <row r="94" spans="1:8" ht="15.5" x14ac:dyDescent="0.35">
      <c r="A94" s="70" t="s">
        <v>484</v>
      </c>
      <c r="B94" s="70"/>
      <c r="C94" s="70"/>
      <c r="D94" s="70"/>
      <c r="E94" s="70"/>
      <c r="F94" s="70"/>
      <c r="G94" s="4">
        <v>15</v>
      </c>
      <c r="H94" s="65"/>
    </row>
    <row r="103" spans="8:8" x14ac:dyDescent="0.35">
      <c r="H103" s="59"/>
    </row>
  </sheetData>
  <autoFilter ref="A1:H94" xr:uid="{43B402A6-BEEA-4216-83B0-99522F9E411C}"/>
  <mergeCells count="63">
    <mergeCell ref="H32:H41"/>
    <mergeCell ref="H42:H51"/>
    <mergeCell ref="G5:G9"/>
    <mergeCell ref="C6:C7"/>
    <mergeCell ref="C8:C9"/>
    <mergeCell ref="H2:H16"/>
    <mergeCell ref="H17:H31"/>
    <mergeCell ref="C10:C14"/>
    <mergeCell ref="G10:G14"/>
    <mergeCell ref="C15:C16"/>
    <mergeCell ref="G15:G16"/>
    <mergeCell ref="C17:C19"/>
    <mergeCell ref="G17:G19"/>
    <mergeCell ref="B20:B23"/>
    <mergeCell ref="C20:C23"/>
    <mergeCell ref="G20:G23"/>
    <mergeCell ref="A25:F25"/>
    <mergeCell ref="A26:A93"/>
    <mergeCell ref="B26:B34"/>
    <mergeCell ref="C26:C33"/>
    <mergeCell ref="G29:G30"/>
    <mergeCell ref="B42:B61"/>
    <mergeCell ref="G59:G60"/>
    <mergeCell ref="A2:A24"/>
    <mergeCell ref="B2:B3"/>
    <mergeCell ref="C2:C3"/>
    <mergeCell ref="G2:G3"/>
    <mergeCell ref="B5:B9"/>
    <mergeCell ref="B10:B19"/>
    <mergeCell ref="C54:C57"/>
    <mergeCell ref="C59:F59"/>
    <mergeCell ref="C34:F34"/>
    <mergeCell ref="B36:B41"/>
    <mergeCell ref="C36:C41"/>
    <mergeCell ref="D40:F40"/>
    <mergeCell ref="D41:F41"/>
    <mergeCell ref="C44:C45"/>
    <mergeCell ref="C46:C51"/>
    <mergeCell ref="D47:D51"/>
    <mergeCell ref="C52:C53"/>
    <mergeCell ref="D83:F83"/>
    <mergeCell ref="D84:F84"/>
    <mergeCell ref="C60:F60"/>
    <mergeCell ref="C61:F61"/>
    <mergeCell ref="B62:B84"/>
    <mergeCell ref="C62:C72"/>
    <mergeCell ref="C73:C78"/>
    <mergeCell ref="D77:F77"/>
    <mergeCell ref="D78:F78"/>
    <mergeCell ref="C79:C84"/>
    <mergeCell ref="D70:F70"/>
    <mergeCell ref="D71:F71"/>
    <mergeCell ref="D72:F72"/>
    <mergeCell ref="B85:B93"/>
    <mergeCell ref="C85:C93"/>
    <mergeCell ref="D92:F92"/>
    <mergeCell ref="D93:F93"/>
    <mergeCell ref="A94:F94"/>
    <mergeCell ref="H85:H94"/>
    <mergeCell ref="H52:H61"/>
    <mergeCell ref="H62:H67"/>
    <mergeCell ref="H68:H72"/>
    <mergeCell ref="H73:H8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84EC-3935-4D5D-9923-F97CE00A852F}">
  <dimension ref="A1:AF100"/>
  <sheetViews>
    <sheetView zoomScale="85" zoomScaleNormal="85" workbookViewId="0">
      <pane xSplit="4" ySplit="5" topLeftCell="E52" activePane="bottomRight" state="frozen"/>
      <selection pane="topRight" activeCell="E1" sqref="E1"/>
      <selection pane="bottomLeft" activeCell="A2" sqref="A2"/>
      <selection pane="bottomRight" activeCell="D67" sqref="D67:D68"/>
    </sheetView>
  </sheetViews>
  <sheetFormatPr baseColWidth="10" defaultColWidth="11.453125" defaultRowHeight="14.5" x14ac:dyDescent="0.35"/>
  <cols>
    <col min="1" max="1" width="11.1796875" customWidth="1"/>
    <col min="2" max="2" width="44.54296875" customWidth="1"/>
    <col min="3" max="3" width="19.453125" customWidth="1"/>
    <col min="4" max="4" width="32.81640625" customWidth="1"/>
    <col min="5" max="5" width="41.453125" bestFit="1" customWidth="1"/>
    <col min="6" max="6" width="57.1796875" style="2" customWidth="1"/>
    <col min="7" max="7" width="31.453125" style="2" customWidth="1"/>
    <col min="8" max="8" width="21.54296875" style="2" bestFit="1" customWidth="1"/>
    <col min="9" max="9" width="23.26953125" style="2" bestFit="1" customWidth="1"/>
    <col min="10" max="11" width="21.54296875" style="2" bestFit="1" customWidth="1"/>
    <col min="12" max="12" width="13.453125" style="2" bestFit="1" customWidth="1"/>
    <col min="13" max="13" width="20.453125" style="2" customWidth="1"/>
    <col min="28" max="28" width="19.81640625" bestFit="1" customWidth="1"/>
    <col min="29" max="29" width="17.26953125" bestFit="1" customWidth="1"/>
    <col min="31" max="31" width="19.81640625" bestFit="1" customWidth="1"/>
  </cols>
  <sheetData>
    <row r="1" spans="1:32" hidden="1" x14ac:dyDescent="0.35">
      <c r="L1" s="28">
        <v>8</v>
      </c>
      <c r="M1" s="29" t="s">
        <v>269</v>
      </c>
      <c r="N1" s="30">
        <f t="shared" ref="N1:AA1" si="0">N4*$L$1</f>
        <v>0.8</v>
      </c>
      <c r="O1" s="30">
        <f t="shared" si="0"/>
        <v>0.8</v>
      </c>
      <c r="P1" s="30">
        <f t="shared" si="0"/>
        <v>6.4</v>
      </c>
      <c r="Q1" s="30">
        <f t="shared" si="0"/>
        <v>1.6</v>
      </c>
      <c r="R1" s="30">
        <f t="shared" si="0"/>
        <v>2.4</v>
      </c>
      <c r="S1" s="30">
        <f t="shared" si="0"/>
        <v>4</v>
      </c>
      <c r="T1" s="30">
        <f t="shared" si="0"/>
        <v>1.6</v>
      </c>
      <c r="U1" s="30">
        <f t="shared" si="0"/>
        <v>1.6</v>
      </c>
      <c r="V1" s="30">
        <f t="shared" si="0"/>
        <v>4</v>
      </c>
      <c r="W1" s="30">
        <f t="shared" si="0"/>
        <v>4</v>
      </c>
      <c r="X1" s="30">
        <f t="shared" si="0"/>
        <v>1.6</v>
      </c>
      <c r="Y1" s="30">
        <f t="shared" si="0"/>
        <v>2.4</v>
      </c>
      <c r="Z1" s="30">
        <f t="shared" si="0"/>
        <v>1.6</v>
      </c>
      <c r="AA1" s="30">
        <f t="shared" si="0"/>
        <v>0.8</v>
      </c>
      <c r="AC1" t="s">
        <v>270</v>
      </c>
      <c r="AD1" s="55">
        <f>SUM(N1:AA1)</f>
        <v>33.6</v>
      </c>
    </row>
    <row r="2" spans="1:32" hidden="1" x14ac:dyDescent="0.35">
      <c r="L2" s="28"/>
      <c r="M2" s="29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C2" t="s">
        <v>271</v>
      </c>
      <c r="AD2" s="56">
        <f>SUM(P1:U1)</f>
        <v>17.600000000000001</v>
      </c>
    </row>
    <row r="3" spans="1:32" hidden="1" x14ac:dyDescent="0.35">
      <c r="L3" s="28"/>
      <c r="M3" s="29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C3" t="s">
        <v>272</v>
      </c>
      <c r="AD3" s="55">
        <f>SUM(N1:U1)</f>
        <v>19.200000000000003</v>
      </c>
      <c r="AF3" s="55"/>
    </row>
    <row r="4" spans="1:32" hidden="1" x14ac:dyDescent="0.35">
      <c r="L4" s="31"/>
      <c r="M4" s="29" t="s">
        <v>273</v>
      </c>
      <c r="N4" s="32">
        <v>0.1</v>
      </c>
      <c r="O4" s="32">
        <v>0.1</v>
      </c>
      <c r="P4" s="32">
        <v>0.8</v>
      </c>
      <c r="Q4" s="32">
        <v>0.2</v>
      </c>
      <c r="R4" s="32">
        <v>0.3</v>
      </c>
      <c r="S4" s="32">
        <v>0.5</v>
      </c>
      <c r="T4" s="32">
        <v>0.2</v>
      </c>
      <c r="U4" s="32">
        <v>0.2</v>
      </c>
      <c r="V4" s="32">
        <v>0.5</v>
      </c>
      <c r="W4" s="32">
        <v>0.5</v>
      </c>
      <c r="X4" s="32">
        <v>0.2</v>
      </c>
      <c r="Y4" s="32">
        <v>0.3</v>
      </c>
      <c r="Z4" s="32">
        <v>0.2</v>
      </c>
      <c r="AA4" s="32">
        <v>0.1</v>
      </c>
      <c r="AC4" t="s">
        <v>274</v>
      </c>
      <c r="AD4" s="55">
        <f>SUM(P1:AA1)</f>
        <v>32</v>
      </c>
    </row>
    <row r="5" spans="1:32" x14ac:dyDescent="0.35">
      <c r="A5" s="3" t="s">
        <v>1</v>
      </c>
      <c r="B5" s="3" t="s">
        <v>2</v>
      </c>
      <c r="C5" s="3" t="s">
        <v>0</v>
      </c>
      <c r="D5" s="3" t="s">
        <v>3</v>
      </c>
      <c r="E5" s="3" t="s">
        <v>4</v>
      </c>
      <c r="F5" s="1" t="s">
        <v>5</v>
      </c>
      <c r="G5" s="1" t="s">
        <v>6</v>
      </c>
      <c r="H5" s="1" t="s">
        <v>7</v>
      </c>
      <c r="I5" s="1" t="s">
        <v>275</v>
      </c>
      <c r="J5" s="1" t="s">
        <v>276</v>
      </c>
      <c r="K5" s="1" t="s">
        <v>277</v>
      </c>
      <c r="L5" s="1" t="s">
        <v>8</v>
      </c>
      <c r="M5" s="1" t="s">
        <v>9</v>
      </c>
      <c r="N5" s="1" t="s">
        <v>278</v>
      </c>
      <c r="O5" s="1" t="s">
        <v>279</v>
      </c>
      <c r="P5" s="1" t="s">
        <v>280</v>
      </c>
      <c r="Q5" s="1" t="s">
        <v>281</v>
      </c>
      <c r="R5" s="1" t="s">
        <v>282</v>
      </c>
      <c r="S5" s="1" t="s">
        <v>283</v>
      </c>
      <c r="T5" s="1" t="s">
        <v>284</v>
      </c>
      <c r="U5" s="1" t="s">
        <v>285</v>
      </c>
      <c r="V5" s="1" t="s">
        <v>286</v>
      </c>
      <c r="W5" s="1" t="s">
        <v>287</v>
      </c>
      <c r="X5" s="1" t="s">
        <v>288</v>
      </c>
      <c r="Y5" s="1" t="s">
        <v>289</v>
      </c>
      <c r="Z5" s="1" t="s">
        <v>290</v>
      </c>
      <c r="AA5" s="1" t="s">
        <v>291</v>
      </c>
      <c r="AB5" s="33" t="s">
        <v>292</v>
      </c>
      <c r="AC5" s="33" t="s">
        <v>293</v>
      </c>
      <c r="AD5" s="33" t="s">
        <v>294</v>
      </c>
      <c r="AE5" s="33" t="s">
        <v>295</v>
      </c>
    </row>
    <row r="6" spans="1:32" ht="130.5" customHeight="1" x14ac:dyDescent="0.35">
      <c r="A6" s="88" t="s">
        <v>10</v>
      </c>
      <c r="B6" s="34" t="s">
        <v>11</v>
      </c>
      <c r="C6" s="34">
        <v>1</v>
      </c>
      <c r="D6" s="93" t="s">
        <v>12</v>
      </c>
      <c r="E6" s="5" t="s">
        <v>13</v>
      </c>
      <c r="F6" s="22" t="s">
        <v>14</v>
      </c>
      <c r="G6" s="4" t="s">
        <v>15</v>
      </c>
      <c r="H6" s="4" t="s">
        <v>16</v>
      </c>
      <c r="I6" s="4" t="s">
        <v>16</v>
      </c>
      <c r="J6" s="4" t="s">
        <v>296</v>
      </c>
      <c r="K6" s="4" t="s">
        <v>296</v>
      </c>
      <c r="L6" s="4" t="s">
        <v>17</v>
      </c>
      <c r="M6" s="4" t="s">
        <v>18</v>
      </c>
      <c r="AB6" t="str">
        <f t="shared" ref="AB6:AB37" si="1">IF(AND(K6="Si", J6="Si"), "Categoría 4 (Full)", IF(AND(K6="No", J6="Si"), "Categoría 3 (Simulador)", IF(AND(K6="Si", J6="No"), "Categoría 2 (Audio)", "Categoría 1 (Básico)")))</f>
        <v>Categoría 1 (Básico)</v>
      </c>
      <c r="AC6">
        <f>SUMPRODUCT((N6:AA6),$N$1:$AA$1)</f>
        <v>0</v>
      </c>
      <c r="AD6">
        <f>VLOOKUP(AB6,$AC$1:$AD$4, 2, FALSE)</f>
        <v>17.600000000000001</v>
      </c>
      <c r="AE6" s="57">
        <f>IFERROR(AC6 / AD6, 0)</f>
        <v>0</v>
      </c>
    </row>
    <row r="7" spans="1:32" x14ac:dyDescent="0.35">
      <c r="A7" s="89"/>
      <c r="B7" s="35" t="s">
        <v>11</v>
      </c>
      <c r="C7" s="35">
        <v>1</v>
      </c>
      <c r="D7" s="94"/>
      <c r="E7" s="6" t="s">
        <v>19</v>
      </c>
      <c r="F7" s="22" t="s">
        <v>20</v>
      </c>
      <c r="G7" s="4" t="s">
        <v>15</v>
      </c>
      <c r="H7" s="4" t="s">
        <v>26</v>
      </c>
      <c r="I7" s="4" t="s">
        <v>16</v>
      </c>
      <c r="J7" s="4" t="s">
        <v>296</v>
      </c>
      <c r="K7" s="4" t="s">
        <v>296</v>
      </c>
      <c r="L7" s="4" t="s">
        <v>17</v>
      </c>
      <c r="M7" s="4" t="s">
        <v>18</v>
      </c>
      <c r="N7" s="12"/>
      <c r="AB7" t="str">
        <f t="shared" si="1"/>
        <v>Categoría 1 (Básico)</v>
      </c>
      <c r="AC7">
        <f t="shared" ref="AC7:AC70" si="2">SUMPRODUCT((N7:AA7),$N$1:$AA$1)</f>
        <v>0</v>
      </c>
      <c r="AD7">
        <f t="shared" ref="AD7:AD70" si="3">VLOOKUP(AB7,$AC$1:$AD$4, 2, FALSE)</f>
        <v>17.600000000000001</v>
      </c>
      <c r="AE7" s="57">
        <f t="shared" ref="AE7:AE70" si="4">IFERROR(AC7 / AD7, 0)</f>
        <v>0</v>
      </c>
    </row>
    <row r="8" spans="1:32" x14ac:dyDescent="0.35">
      <c r="A8" s="89"/>
      <c r="B8" s="36" t="s">
        <v>11</v>
      </c>
      <c r="C8" s="36">
        <v>1</v>
      </c>
      <c r="D8" s="95"/>
      <c r="E8" s="6" t="s">
        <v>21</v>
      </c>
      <c r="F8" s="22" t="s">
        <v>22</v>
      </c>
      <c r="G8" s="4" t="s">
        <v>15</v>
      </c>
      <c r="H8" s="4" t="s">
        <v>26</v>
      </c>
      <c r="I8" s="4" t="s">
        <v>16</v>
      </c>
      <c r="J8" s="4" t="s">
        <v>296</v>
      </c>
      <c r="K8" s="4" t="s">
        <v>296</v>
      </c>
      <c r="L8" s="4" t="s">
        <v>17</v>
      </c>
      <c r="M8" s="4" t="s">
        <v>18</v>
      </c>
      <c r="AB8" t="str">
        <f t="shared" si="1"/>
        <v>Categoría 1 (Básico)</v>
      </c>
      <c r="AC8">
        <f t="shared" si="2"/>
        <v>0</v>
      </c>
      <c r="AD8">
        <f t="shared" si="3"/>
        <v>17.600000000000001</v>
      </c>
      <c r="AE8" s="57">
        <f t="shared" si="4"/>
        <v>0</v>
      </c>
    </row>
    <row r="9" spans="1:32" x14ac:dyDescent="0.35">
      <c r="A9" s="89"/>
      <c r="B9" s="37" t="s">
        <v>23</v>
      </c>
      <c r="C9" s="37">
        <v>2</v>
      </c>
      <c r="D9" s="42" t="s">
        <v>24</v>
      </c>
      <c r="E9" s="42" t="s">
        <v>24</v>
      </c>
      <c r="F9" s="22" t="s">
        <v>25</v>
      </c>
      <c r="G9" s="4" t="s">
        <v>15</v>
      </c>
      <c r="H9" s="4" t="s">
        <v>26</v>
      </c>
      <c r="I9" s="4" t="s">
        <v>16</v>
      </c>
      <c r="J9" s="4" t="s">
        <v>296</v>
      </c>
      <c r="K9" s="4" t="s">
        <v>296</v>
      </c>
      <c r="L9" s="4" t="s">
        <v>17</v>
      </c>
      <c r="M9" s="4" t="s">
        <v>18</v>
      </c>
      <c r="AB9" t="str">
        <f t="shared" si="1"/>
        <v>Categoría 1 (Básico)</v>
      </c>
      <c r="AC9">
        <f t="shared" si="2"/>
        <v>0</v>
      </c>
      <c r="AD9">
        <f t="shared" si="3"/>
        <v>17.600000000000001</v>
      </c>
      <c r="AE9" s="57">
        <f t="shared" si="4"/>
        <v>0</v>
      </c>
    </row>
    <row r="10" spans="1:32" x14ac:dyDescent="0.35">
      <c r="A10" s="89"/>
      <c r="B10" s="38" t="s">
        <v>23</v>
      </c>
      <c r="C10" s="38">
        <v>2</v>
      </c>
      <c r="D10" s="48" t="s">
        <v>24</v>
      </c>
      <c r="E10" s="48" t="s">
        <v>24</v>
      </c>
      <c r="F10" s="22" t="s">
        <v>24</v>
      </c>
      <c r="G10" s="4" t="s">
        <v>15</v>
      </c>
      <c r="H10" s="4" t="s">
        <v>26</v>
      </c>
      <c r="I10" s="4" t="s">
        <v>16</v>
      </c>
      <c r="J10" s="4" t="s">
        <v>296</v>
      </c>
      <c r="K10" s="4" t="s">
        <v>296</v>
      </c>
      <c r="L10" s="4" t="s">
        <v>17</v>
      </c>
      <c r="M10" s="4" t="s">
        <v>18</v>
      </c>
      <c r="AB10" t="str">
        <f t="shared" si="1"/>
        <v>Categoría 1 (Básico)</v>
      </c>
      <c r="AC10">
        <f t="shared" si="2"/>
        <v>0</v>
      </c>
      <c r="AD10">
        <f t="shared" si="3"/>
        <v>17.600000000000001</v>
      </c>
      <c r="AE10" s="57">
        <f t="shared" si="4"/>
        <v>0</v>
      </c>
    </row>
    <row r="11" spans="1:32" x14ac:dyDescent="0.35">
      <c r="A11" s="89"/>
      <c r="B11" s="38" t="s">
        <v>23</v>
      </c>
      <c r="C11" s="38">
        <v>2</v>
      </c>
      <c r="D11" s="48" t="s">
        <v>24</v>
      </c>
      <c r="E11" s="48" t="s">
        <v>24</v>
      </c>
      <c r="F11" s="22" t="s">
        <v>27</v>
      </c>
      <c r="G11" s="4" t="s">
        <v>15</v>
      </c>
      <c r="H11" s="4" t="s">
        <v>28</v>
      </c>
      <c r="I11" s="4" t="s">
        <v>16</v>
      </c>
      <c r="J11" s="4" t="s">
        <v>296</v>
      </c>
      <c r="K11" s="4" t="s">
        <v>296</v>
      </c>
      <c r="L11" s="4" t="s">
        <v>17</v>
      </c>
      <c r="M11" s="4" t="s">
        <v>18</v>
      </c>
      <c r="AB11" t="str">
        <f t="shared" si="1"/>
        <v>Categoría 1 (Básico)</v>
      </c>
      <c r="AC11">
        <f t="shared" si="2"/>
        <v>0</v>
      </c>
      <c r="AD11">
        <f t="shared" si="3"/>
        <v>17.600000000000001</v>
      </c>
      <c r="AE11" s="57">
        <f t="shared" si="4"/>
        <v>0</v>
      </c>
    </row>
    <row r="12" spans="1:32" x14ac:dyDescent="0.35">
      <c r="A12" s="89"/>
      <c r="B12" s="39" t="s">
        <v>23</v>
      </c>
      <c r="C12" s="39">
        <v>2</v>
      </c>
      <c r="D12" s="43" t="s">
        <v>24</v>
      </c>
      <c r="E12" s="43" t="s">
        <v>24</v>
      </c>
      <c r="F12" s="22" t="s">
        <v>29</v>
      </c>
      <c r="G12" s="4" t="s">
        <v>15</v>
      </c>
      <c r="H12" s="4" t="s">
        <v>26</v>
      </c>
      <c r="I12" s="4" t="s">
        <v>16</v>
      </c>
      <c r="J12" s="4" t="s">
        <v>296</v>
      </c>
      <c r="K12" s="4" t="s">
        <v>296</v>
      </c>
      <c r="L12" s="4" t="s">
        <v>17</v>
      </c>
      <c r="M12" s="4" t="s">
        <v>18</v>
      </c>
      <c r="AB12" t="str">
        <f t="shared" si="1"/>
        <v>Categoría 1 (Básico)</v>
      </c>
      <c r="AC12">
        <f t="shared" si="2"/>
        <v>0</v>
      </c>
      <c r="AD12">
        <f t="shared" si="3"/>
        <v>17.600000000000001</v>
      </c>
      <c r="AE12" s="57">
        <f t="shared" si="4"/>
        <v>0</v>
      </c>
    </row>
    <row r="13" spans="1:32" ht="33" customHeight="1" x14ac:dyDescent="0.35">
      <c r="A13" s="89"/>
      <c r="B13" s="44" t="s">
        <v>30</v>
      </c>
      <c r="C13" s="4">
        <v>3.1</v>
      </c>
      <c r="D13" s="7" t="s">
        <v>31</v>
      </c>
      <c r="E13" s="8" t="s">
        <v>32</v>
      </c>
      <c r="F13" s="22" t="s">
        <v>33</v>
      </c>
      <c r="G13" s="4" t="s">
        <v>34</v>
      </c>
      <c r="H13" s="4" t="s">
        <v>26</v>
      </c>
      <c r="I13" s="4" t="s">
        <v>16</v>
      </c>
      <c r="J13" s="4" t="s">
        <v>296</v>
      </c>
      <c r="K13" s="4" t="s">
        <v>296</v>
      </c>
      <c r="L13" s="4" t="s">
        <v>17</v>
      </c>
      <c r="M13" s="4" t="s">
        <v>18</v>
      </c>
      <c r="AB13" t="str">
        <f t="shared" si="1"/>
        <v>Categoría 1 (Básico)</v>
      </c>
      <c r="AC13">
        <f>SUMPRODUCT((N13:AA13),$N$1:$AA$1)</f>
        <v>0</v>
      </c>
      <c r="AD13">
        <f t="shared" si="3"/>
        <v>17.600000000000001</v>
      </c>
      <c r="AE13" s="57">
        <f t="shared" si="4"/>
        <v>0</v>
      </c>
    </row>
    <row r="14" spans="1:32" ht="21" x14ac:dyDescent="0.35">
      <c r="A14" s="89"/>
      <c r="B14" s="46" t="s">
        <v>30</v>
      </c>
      <c r="C14" s="34">
        <v>3.2</v>
      </c>
      <c r="D14" s="42" t="s">
        <v>35</v>
      </c>
      <c r="E14" s="6" t="s">
        <v>36</v>
      </c>
      <c r="F14" s="22" t="s">
        <v>37</v>
      </c>
      <c r="G14" s="4" t="s">
        <v>34</v>
      </c>
      <c r="H14" s="4" t="s">
        <v>26</v>
      </c>
      <c r="I14" s="4" t="s">
        <v>16</v>
      </c>
      <c r="J14" s="4" t="s">
        <v>296</v>
      </c>
      <c r="K14" s="4" t="s">
        <v>296</v>
      </c>
      <c r="L14" s="4" t="s">
        <v>17</v>
      </c>
      <c r="M14" s="4" t="s">
        <v>18</v>
      </c>
      <c r="AB14" t="str">
        <f t="shared" si="1"/>
        <v>Categoría 1 (Básico)</v>
      </c>
      <c r="AC14">
        <f t="shared" si="2"/>
        <v>0</v>
      </c>
      <c r="AD14">
        <f t="shared" si="3"/>
        <v>17.600000000000001</v>
      </c>
      <c r="AE14" s="57">
        <f t="shared" si="4"/>
        <v>0</v>
      </c>
    </row>
    <row r="15" spans="1:32" ht="21" x14ac:dyDescent="0.35">
      <c r="A15" s="89"/>
      <c r="B15" s="46" t="s">
        <v>30</v>
      </c>
      <c r="C15" s="35">
        <v>3.2</v>
      </c>
      <c r="D15" s="48" t="s">
        <v>35</v>
      </c>
      <c r="E15" s="6" t="s">
        <v>36</v>
      </c>
      <c r="F15" s="22" t="s">
        <v>38</v>
      </c>
      <c r="G15" s="4" t="s">
        <v>15</v>
      </c>
      <c r="H15" s="4" t="s">
        <v>26</v>
      </c>
      <c r="I15" s="4" t="s">
        <v>16</v>
      </c>
      <c r="J15" s="4" t="s">
        <v>296</v>
      </c>
      <c r="K15" s="4" t="s">
        <v>296</v>
      </c>
      <c r="L15" s="4" t="s">
        <v>17</v>
      </c>
      <c r="M15" s="4" t="s">
        <v>18</v>
      </c>
      <c r="AB15" t="str">
        <f t="shared" si="1"/>
        <v>Categoría 1 (Básico)</v>
      </c>
      <c r="AC15">
        <f t="shared" si="2"/>
        <v>0</v>
      </c>
      <c r="AD15">
        <f t="shared" si="3"/>
        <v>17.600000000000001</v>
      </c>
      <c r="AE15" s="57">
        <f t="shared" si="4"/>
        <v>0</v>
      </c>
    </row>
    <row r="16" spans="1:32" ht="21" x14ac:dyDescent="0.35">
      <c r="A16" s="89"/>
      <c r="B16" s="46" t="s">
        <v>30</v>
      </c>
      <c r="C16" s="36">
        <v>3.2</v>
      </c>
      <c r="D16" s="43" t="s">
        <v>35</v>
      </c>
      <c r="E16" s="6" t="s">
        <v>39</v>
      </c>
      <c r="F16" s="22" t="s">
        <v>40</v>
      </c>
      <c r="G16" s="4" t="s">
        <v>41</v>
      </c>
      <c r="H16" s="4" t="s">
        <v>26</v>
      </c>
      <c r="I16" s="4" t="s">
        <v>16</v>
      </c>
      <c r="J16" s="4" t="s">
        <v>296</v>
      </c>
      <c r="K16" s="4" t="s">
        <v>296</v>
      </c>
      <c r="L16" s="4" t="s">
        <v>17</v>
      </c>
      <c r="M16" s="4" t="s">
        <v>18</v>
      </c>
      <c r="AB16" t="str">
        <f t="shared" si="1"/>
        <v>Categoría 1 (Básico)</v>
      </c>
      <c r="AC16">
        <f t="shared" si="2"/>
        <v>0</v>
      </c>
      <c r="AD16">
        <f t="shared" si="3"/>
        <v>17.600000000000001</v>
      </c>
      <c r="AE16" s="57">
        <f t="shared" si="4"/>
        <v>0</v>
      </c>
    </row>
    <row r="17" spans="1:31" ht="21" x14ac:dyDescent="0.35">
      <c r="A17" s="89"/>
      <c r="B17" s="46" t="s">
        <v>30</v>
      </c>
      <c r="C17" s="40">
        <v>3.3</v>
      </c>
      <c r="D17" s="47" t="s">
        <v>42</v>
      </c>
      <c r="E17" s="6" t="s">
        <v>43</v>
      </c>
      <c r="F17" s="22" t="s">
        <v>44</v>
      </c>
      <c r="G17" s="4" t="s">
        <v>15</v>
      </c>
      <c r="H17" s="4" t="s">
        <v>26</v>
      </c>
      <c r="I17" s="4" t="s">
        <v>16</v>
      </c>
      <c r="J17" s="4" t="s">
        <v>296</v>
      </c>
      <c r="K17" s="4" t="s">
        <v>296</v>
      </c>
      <c r="L17" s="4" t="s">
        <v>17</v>
      </c>
      <c r="M17" s="4" t="s">
        <v>18</v>
      </c>
      <c r="AB17" t="str">
        <f t="shared" si="1"/>
        <v>Categoría 1 (Básico)</v>
      </c>
      <c r="AC17">
        <f t="shared" si="2"/>
        <v>0</v>
      </c>
      <c r="AD17">
        <f t="shared" si="3"/>
        <v>17.600000000000001</v>
      </c>
      <c r="AE17" s="57">
        <f t="shared" si="4"/>
        <v>0</v>
      </c>
    </row>
    <row r="18" spans="1:31" ht="21" x14ac:dyDescent="0.35">
      <c r="A18" s="89"/>
      <c r="B18" s="45" t="s">
        <v>30</v>
      </c>
      <c r="C18" s="41">
        <v>3.3</v>
      </c>
      <c r="D18" s="49" t="s">
        <v>42</v>
      </c>
      <c r="E18" s="6" t="s">
        <v>45</v>
      </c>
      <c r="F18" s="22" t="s">
        <v>46</v>
      </c>
      <c r="G18" s="4" t="s">
        <v>41</v>
      </c>
      <c r="H18" s="4" t="s">
        <v>26</v>
      </c>
      <c r="I18" s="4" t="s">
        <v>16</v>
      </c>
      <c r="J18" s="4" t="s">
        <v>296</v>
      </c>
      <c r="K18" s="4" t="s">
        <v>296</v>
      </c>
      <c r="L18" s="4" t="s">
        <v>17</v>
      </c>
      <c r="M18" s="4" t="s">
        <v>18</v>
      </c>
      <c r="AB18" t="str">
        <f t="shared" si="1"/>
        <v>Categoría 1 (Básico)</v>
      </c>
      <c r="AC18">
        <f t="shared" si="2"/>
        <v>0</v>
      </c>
      <c r="AD18">
        <f t="shared" si="3"/>
        <v>17.600000000000001</v>
      </c>
      <c r="AE18" s="57">
        <f t="shared" si="4"/>
        <v>0</v>
      </c>
    </row>
    <row r="19" spans="1:31" ht="21" x14ac:dyDescent="0.35">
      <c r="A19" s="89"/>
      <c r="B19" s="50" t="s">
        <v>47</v>
      </c>
      <c r="C19" s="34">
        <v>4.0999999999999996</v>
      </c>
      <c r="D19" s="42" t="s">
        <v>48</v>
      </c>
      <c r="E19" s="9" t="s">
        <v>49</v>
      </c>
      <c r="F19" s="22" t="s">
        <v>50</v>
      </c>
      <c r="G19" s="4" t="s">
        <v>15</v>
      </c>
      <c r="H19" s="4" t="s">
        <v>26</v>
      </c>
      <c r="I19" s="4" t="s">
        <v>16</v>
      </c>
      <c r="J19" s="4" t="s">
        <v>296</v>
      </c>
      <c r="K19" s="4" t="s">
        <v>296</v>
      </c>
      <c r="L19" s="4" t="s">
        <v>17</v>
      </c>
      <c r="M19" s="4" t="s">
        <v>18</v>
      </c>
      <c r="AB19" t="str">
        <f t="shared" si="1"/>
        <v>Categoría 1 (Básico)</v>
      </c>
      <c r="AC19">
        <f t="shared" si="2"/>
        <v>0</v>
      </c>
      <c r="AD19">
        <f t="shared" si="3"/>
        <v>17.600000000000001</v>
      </c>
      <c r="AE19" s="57">
        <f t="shared" si="4"/>
        <v>0</v>
      </c>
    </row>
    <row r="20" spans="1:31" ht="21" x14ac:dyDescent="0.35">
      <c r="A20" s="89"/>
      <c r="B20" s="38" t="s">
        <v>47</v>
      </c>
      <c r="C20" s="35">
        <v>4.0999999999999996</v>
      </c>
      <c r="D20" s="48" t="s">
        <v>48</v>
      </c>
      <c r="E20" s="6" t="s">
        <v>51</v>
      </c>
      <c r="F20" s="22" t="s">
        <v>52</v>
      </c>
      <c r="G20" s="4" t="s">
        <v>15</v>
      </c>
      <c r="H20" s="4" t="s">
        <v>26</v>
      </c>
      <c r="I20" s="4" t="s">
        <v>16</v>
      </c>
      <c r="J20" s="4" t="s">
        <v>296</v>
      </c>
      <c r="K20" s="4" t="s">
        <v>296</v>
      </c>
      <c r="L20" s="4" t="s">
        <v>17</v>
      </c>
      <c r="M20" s="4" t="s">
        <v>18</v>
      </c>
      <c r="AB20" t="str">
        <f t="shared" si="1"/>
        <v>Categoría 1 (Básico)</v>
      </c>
      <c r="AC20">
        <f t="shared" si="2"/>
        <v>0</v>
      </c>
      <c r="AD20">
        <f t="shared" si="3"/>
        <v>17.600000000000001</v>
      </c>
      <c r="AE20" s="57">
        <f t="shared" si="4"/>
        <v>0</v>
      </c>
    </row>
    <row r="21" spans="1:31" ht="21" x14ac:dyDescent="0.35">
      <c r="A21" s="89"/>
      <c r="B21" s="38" t="s">
        <v>47</v>
      </c>
      <c r="C21" s="35">
        <v>4.0999999999999996</v>
      </c>
      <c r="D21" s="48" t="s">
        <v>48</v>
      </c>
      <c r="E21" s="6" t="s">
        <v>53</v>
      </c>
      <c r="F21" s="22" t="s">
        <v>54</v>
      </c>
      <c r="G21" s="4" t="s">
        <v>15</v>
      </c>
      <c r="H21" s="4" t="s">
        <v>26</v>
      </c>
      <c r="I21" s="4" t="s">
        <v>16</v>
      </c>
      <c r="J21" s="4" t="s">
        <v>296</v>
      </c>
      <c r="K21" s="4" t="s">
        <v>296</v>
      </c>
      <c r="L21" s="4" t="s">
        <v>17</v>
      </c>
      <c r="M21" s="4" t="s">
        <v>18</v>
      </c>
      <c r="AB21" t="str">
        <f t="shared" si="1"/>
        <v>Categoría 1 (Básico)</v>
      </c>
      <c r="AC21">
        <f t="shared" si="2"/>
        <v>0</v>
      </c>
      <c r="AD21">
        <f t="shared" si="3"/>
        <v>17.600000000000001</v>
      </c>
      <c r="AE21" s="57">
        <f t="shared" si="4"/>
        <v>0</v>
      </c>
    </row>
    <row r="22" spans="1:31" ht="31.5" x14ac:dyDescent="0.35">
      <c r="A22" s="89"/>
      <c r="B22" s="38" t="s">
        <v>47</v>
      </c>
      <c r="C22" s="35">
        <v>4.0999999999999996</v>
      </c>
      <c r="D22" s="48" t="s">
        <v>48</v>
      </c>
      <c r="E22" s="6" t="s">
        <v>55</v>
      </c>
      <c r="F22" s="22" t="s">
        <v>56</v>
      </c>
      <c r="G22" s="4" t="s">
        <v>15</v>
      </c>
      <c r="H22" s="4" t="s">
        <v>26</v>
      </c>
      <c r="I22" s="4" t="s">
        <v>16</v>
      </c>
      <c r="J22" s="4" t="s">
        <v>296</v>
      </c>
      <c r="K22" s="4" t="s">
        <v>296</v>
      </c>
      <c r="L22" s="4" t="s">
        <v>17</v>
      </c>
      <c r="M22" s="4" t="s">
        <v>18</v>
      </c>
      <c r="AB22" t="str">
        <f t="shared" si="1"/>
        <v>Categoría 1 (Básico)</v>
      </c>
      <c r="AC22">
        <f t="shared" si="2"/>
        <v>0</v>
      </c>
      <c r="AD22">
        <f t="shared" si="3"/>
        <v>17.600000000000001</v>
      </c>
      <c r="AE22" s="57">
        <f t="shared" si="4"/>
        <v>0</v>
      </c>
    </row>
    <row r="23" spans="1:31" ht="21" x14ac:dyDescent="0.35">
      <c r="A23" s="89"/>
      <c r="B23" s="38" t="s">
        <v>47</v>
      </c>
      <c r="C23" s="41">
        <v>4.0999999999999996</v>
      </c>
      <c r="D23" s="49" t="s">
        <v>48</v>
      </c>
      <c r="E23" s="9" t="s">
        <v>57</v>
      </c>
      <c r="F23" s="22" t="s">
        <v>58</v>
      </c>
      <c r="G23" s="4" t="s">
        <v>15</v>
      </c>
      <c r="H23" s="4" t="s">
        <v>26</v>
      </c>
      <c r="I23" s="4" t="s">
        <v>16</v>
      </c>
      <c r="J23" s="4" t="s">
        <v>296</v>
      </c>
      <c r="K23" s="4" t="s">
        <v>296</v>
      </c>
      <c r="L23" s="4" t="s">
        <v>17</v>
      </c>
      <c r="M23" s="4" t="s">
        <v>18</v>
      </c>
      <c r="AB23" t="str">
        <f t="shared" si="1"/>
        <v>Categoría 1 (Básico)</v>
      </c>
      <c r="AC23">
        <f t="shared" si="2"/>
        <v>0</v>
      </c>
      <c r="AD23">
        <f t="shared" si="3"/>
        <v>17.600000000000001</v>
      </c>
      <c r="AE23" s="57">
        <f t="shared" si="4"/>
        <v>0</v>
      </c>
    </row>
    <row r="24" spans="1:31" ht="21" x14ac:dyDescent="0.35">
      <c r="A24" s="89"/>
      <c r="B24" s="38" t="s">
        <v>47</v>
      </c>
      <c r="C24" s="34">
        <v>4.2</v>
      </c>
      <c r="D24" s="42" t="s">
        <v>59</v>
      </c>
      <c r="E24" s="6" t="s">
        <v>60</v>
      </c>
      <c r="F24" s="22" t="s">
        <v>61</v>
      </c>
      <c r="G24" s="4" t="s">
        <v>15</v>
      </c>
      <c r="H24" s="4" t="s">
        <v>26</v>
      </c>
      <c r="I24" s="4" t="s">
        <v>16</v>
      </c>
      <c r="J24" s="4" t="s">
        <v>296</v>
      </c>
      <c r="K24" s="4" t="s">
        <v>296</v>
      </c>
      <c r="L24" s="4" t="s">
        <v>17</v>
      </c>
      <c r="M24" s="4" t="s">
        <v>18</v>
      </c>
      <c r="AB24" t="str">
        <f t="shared" si="1"/>
        <v>Categoría 1 (Básico)</v>
      </c>
      <c r="AC24">
        <f t="shared" si="2"/>
        <v>0</v>
      </c>
      <c r="AD24">
        <f t="shared" si="3"/>
        <v>17.600000000000001</v>
      </c>
      <c r="AE24" s="57">
        <f t="shared" si="4"/>
        <v>0</v>
      </c>
    </row>
    <row r="25" spans="1:31" ht="21" x14ac:dyDescent="0.35">
      <c r="A25" s="89"/>
      <c r="B25" s="38" t="s">
        <v>47</v>
      </c>
      <c r="C25" s="36">
        <v>4.2</v>
      </c>
      <c r="D25" s="43" t="s">
        <v>59</v>
      </c>
      <c r="E25" s="6" t="s">
        <v>62</v>
      </c>
      <c r="F25" s="22" t="s">
        <v>63</v>
      </c>
      <c r="G25" s="4" t="s">
        <v>15</v>
      </c>
      <c r="H25" s="4" t="s">
        <v>26</v>
      </c>
      <c r="I25" s="4" t="s">
        <v>16</v>
      </c>
      <c r="J25" s="4" t="s">
        <v>296</v>
      </c>
      <c r="K25" s="4" t="s">
        <v>296</v>
      </c>
      <c r="L25" s="4" t="s">
        <v>17</v>
      </c>
      <c r="M25" s="4" t="s">
        <v>18</v>
      </c>
      <c r="AB25" t="str">
        <f t="shared" si="1"/>
        <v>Categoría 1 (Básico)</v>
      </c>
      <c r="AC25">
        <f t="shared" si="2"/>
        <v>0</v>
      </c>
      <c r="AD25">
        <f t="shared" si="3"/>
        <v>17.600000000000001</v>
      </c>
      <c r="AE25" s="57">
        <f t="shared" si="4"/>
        <v>0</v>
      </c>
    </row>
    <row r="26" spans="1:31" ht="31.5" x14ac:dyDescent="0.35">
      <c r="A26" s="89"/>
      <c r="B26" s="38" t="s">
        <v>47</v>
      </c>
      <c r="C26" s="40">
        <v>4.3</v>
      </c>
      <c r="D26" s="47" t="s">
        <v>64</v>
      </c>
      <c r="E26" s="10" t="s">
        <v>65</v>
      </c>
      <c r="F26" s="22" t="s">
        <v>66</v>
      </c>
      <c r="G26" s="4" t="s">
        <v>41</v>
      </c>
      <c r="H26" s="4" t="s">
        <v>26</v>
      </c>
      <c r="I26" s="4" t="s">
        <v>16</v>
      </c>
      <c r="J26" s="4" t="s">
        <v>296</v>
      </c>
      <c r="K26" s="4" t="s">
        <v>296</v>
      </c>
      <c r="L26" s="4" t="s">
        <v>17</v>
      </c>
      <c r="M26" s="4" t="s">
        <v>18</v>
      </c>
      <c r="AB26" t="str">
        <f t="shared" si="1"/>
        <v>Categoría 1 (Básico)</v>
      </c>
      <c r="AC26">
        <f t="shared" si="2"/>
        <v>0</v>
      </c>
      <c r="AD26">
        <f t="shared" si="3"/>
        <v>17.600000000000001</v>
      </c>
      <c r="AE26" s="57">
        <f t="shared" si="4"/>
        <v>0</v>
      </c>
    </row>
    <row r="27" spans="1:31" ht="21" x14ac:dyDescent="0.35">
      <c r="A27" s="89"/>
      <c r="B27" s="38" t="s">
        <v>47</v>
      </c>
      <c r="C27" s="35">
        <v>4.3</v>
      </c>
      <c r="D27" s="48" t="s">
        <v>64</v>
      </c>
      <c r="E27" s="6" t="s">
        <v>67</v>
      </c>
      <c r="F27" s="22" t="s">
        <v>68</v>
      </c>
      <c r="G27" s="4" t="s">
        <v>15</v>
      </c>
      <c r="H27" s="4" t="s">
        <v>26</v>
      </c>
      <c r="I27" s="4" t="s">
        <v>16</v>
      </c>
      <c r="J27" s="4" t="s">
        <v>296</v>
      </c>
      <c r="K27" s="4" t="s">
        <v>296</v>
      </c>
      <c r="L27" s="4" t="s">
        <v>17</v>
      </c>
      <c r="M27" s="4" t="s">
        <v>18</v>
      </c>
      <c r="AB27" t="str">
        <f t="shared" si="1"/>
        <v>Categoría 1 (Básico)</v>
      </c>
      <c r="AC27">
        <f t="shared" si="2"/>
        <v>0</v>
      </c>
      <c r="AD27">
        <f t="shared" si="3"/>
        <v>17.600000000000001</v>
      </c>
      <c r="AE27" s="57">
        <f t="shared" si="4"/>
        <v>0</v>
      </c>
    </row>
    <row r="28" spans="1:31" x14ac:dyDescent="0.35">
      <c r="A28" s="89"/>
      <c r="B28" s="51" t="s">
        <v>47</v>
      </c>
      <c r="C28" s="41">
        <v>4.3</v>
      </c>
      <c r="D28" s="49" t="s">
        <v>64</v>
      </c>
      <c r="E28" s="9" t="s">
        <v>69</v>
      </c>
      <c r="F28" s="22" t="s">
        <v>70</v>
      </c>
      <c r="G28" s="4" t="s">
        <v>15</v>
      </c>
      <c r="H28" s="4" t="s">
        <v>26</v>
      </c>
      <c r="I28" s="4" t="s">
        <v>16</v>
      </c>
      <c r="J28" s="4" t="s">
        <v>296</v>
      </c>
      <c r="K28" s="4" t="s">
        <v>296</v>
      </c>
      <c r="L28" s="4" t="s">
        <v>17</v>
      </c>
      <c r="M28" s="4" t="s">
        <v>18</v>
      </c>
      <c r="AB28" t="str">
        <f t="shared" si="1"/>
        <v>Categoría 1 (Básico)</v>
      </c>
      <c r="AC28">
        <f t="shared" si="2"/>
        <v>0</v>
      </c>
      <c r="AD28">
        <f t="shared" si="3"/>
        <v>17.600000000000001</v>
      </c>
      <c r="AE28" s="57">
        <f t="shared" si="4"/>
        <v>0</v>
      </c>
    </row>
    <row r="29" spans="1:31" x14ac:dyDescent="0.35">
      <c r="A29" s="89"/>
      <c r="B29" s="42" t="s">
        <v>71</v>
      </c>
      <c r="C29" s="42">
        <v>5</v>
      </c>
      <c r="D29" s="42" t="s">
        <v>72</v>
      </c>
      <c r="E29" s="6" t="s">
        <v>204</v>
      </c>
      <c r="F29" s="22" t="s">
        <v>205</v>
      </c>
      <c r="G29" s="4" t="s">
        <v>15</v>
      </c>
      <c r="H29" s="4" t="s">
        <v>26</v>
      </c>
      <c r="I29" s="4" t="s">
        <v>16</v>
      </c>
      <c r="J29" s="4" t="s">
        <v>296</v>
      </c>
      <c r="K29" s="4" t="s">
        <v>296</v>
      </c>
      <c r="L29" s="4" t="s">
        <v>17</v>
      </c>
      <c r="M29" s="4" t="s">
        <v>18</v>
      </c>
      <c r="AB29" t="str">
        <f t="shared" si="1"/>
        <v>Categoría 1 (Básico)</v>
      </c>
      <c r="AC29">
        <f t="shared" si="2"/>
        <v>0</v>
      </c>
      <c r="AD29">
        <f t="shared" si="3"/>
        <v>17.600000000000001</v>
      </c>
      <c r="AE29" s="57">
        <f t="shared" si="4"/>
        <v>0</v>
      </c>
    </row>
    <row r="30" spans="1:31" x14ac:dyDescent="0.35">
      <c r="A30" s="89"/>
      <c r="B30" s="48" t="s">
        <v>71</v>
      </c>
      <c r="C30" s="42">
        <v>5</v>
      </c>
      <c r="D30" s="48" t="s">
        <v>72</v>
      </c>
      <c r="E30" s="6" t="s">
        <v>206</v>
      </c>
      <c r="F30" s="22" t="s">
        <v>297</v>
      </c>
      <c r="G30" s="4" t="s">
        <v>15</v>
      </c>
      <c r="H30" s="4" t="s">
        <v>26</v>
      </c>
      <c r="I30" s="4" t="s">
        <v>16</v>
      </c>
      <c r="J30" s="4" t="s">
        <v>296</v>
      </c>
      <c r="K30" s="4" t="s">
        <v>296</v>
      </c>
      <c r="L30" s="4" t="s">
        <v>17</v>
      </c>
      <c r="M30" s="4" t="s">
        <v>18</v>
      </c>
      <c r="AB30" t="str">
        <f t="shared" si="1"/>
        <v>Categoría 1 (Básico)</v>
      </c>
      <c r="AC30">
        <f t="shared" si="2"/>
        <v>0</v>
      </c>
      <c r="AD30">
        <f t="shared" si="3"/>
        <v>17.600000000000001</v>
      </c>
      <c r="AE30" s="57">
        <f t="shared" si="4"/>
        <v>0</v>
      </c>
    </row>
    <row r="31" spans="1:31" x14ac:dyDescent="0.35">
      <c r="A31" s="89"/>
      <c r="B31" s="49" t="s">
        <v>71</v>
      </c>
      <c r="C31" s="42">
        <v>5</v>
      </c>
      <c r="D31" s="48" t="s">
        <v>72</v>
      </c>
      <c r="E31" s="6" t="s">
        <v>73</v>
      </c>
      <c r="F31" s="22" t="s">
        <v>74</v>
      </c>
      <c r="G31" s="4" t="s">
        <v>15</v>
      </c>
      <c r="H31" s="4" t="s">
        <v>26</v>
      </c>
      <c r="I31" s="4" t="s">
        <v>16</v>
      </c>
      <c r="J31" s="4" t="s">
        <v>296</v>
      </c>
      <c r="K31" s="4" t="s">
        <v>296</v>
      </c>
      <c r="L31" s="4" t="s">
        <v>17</v>
      </c>
      <c r="M31" s="4" t="s">
        <v>75</v>
      </c>
      <c r="AB31" t="str">
        <f t="shared" si="1"/>
        <v>Categoría 1 (Básico)</v>
      </c>
      <c r="AC31">
        <f t="shared" si="2"/>
        <v>0</v>
      </c>
      <c r="AD31">
        <f t="shared" si="3"/>
        <v>17.600000000000001</v>
      </c>
      <c r="AE31" s="57">
        <f t="shared" si="4"/>
        <v>0</v>
      </c>
    </row>
    <row r="32" spans="1:31" x14ac:dyDescent="0.35">
      <c r="A32" s="89"/>
      <c r="B32" s="43" t="s">
        <v>71</v>
      </c>
      <c r="C32" s="42">
        <v>5</v>
      </c>
      <c r="D32" s="43" t="s">
        <v>72</v>
      </c>
      <c r="E32" s="6" t="s">
        <v>76</v>
      </c>
      <c r="F32" s="22" t="s">
        <v>77</v>
      </c>
      <c r="G32" s="4" t="s">
        <v>15</v>
      </c>
      <c r="H32" s="4" t="s">
        <v>26</v>
      </c>
      <c r="I32" s="4" t="s">
        <v>16</v>
      </c>
      <c r="J32" s="4" t="s">
        <v>296</v>
      </c>
      <c r="K32" s="4" t="s">
        <v>296</v>
      </c>
      <c r="L32" s="4" t="s">
        <v>17</v>
      </c>
      <c r="M32" s="4" t="s">
        <v>78</v>
      </c>
      <c r="AB32" t="str">
        <f t="shared" si="1"/>
        <v>Categoría 1 (Básico)</v>
      </c>
      <c r="AC32">
        <f t="shared" si="2"/>
        <v>0</v>
      </c>
      <c r="AD32">
        <f t="shared" si="3"/>
        <v>17.600000000000001</v>
      </c>
      <c r="AE32" s="57">
        <f t="shared" si="4"/>
        <v>0</v>
      </c>
    </row>
    <row r="33" spans="1:31" ht="21" x14ac:dyDescent="0.35">
      <c r="A33" s="89"/>
      <c r="B33" s="91" t="s">
        <v>79</v>
      </c>
      <c r="C33" s="34">
        <v>6</v>
      </c>
      <c r="D33" s="42" t="s">
        <v>80</v>
      </c>
      <c r="E33" s="6" t="s">
        <v>81</v>
      </c>
      <c r="F33" s="22" t="s">
        <v>82</v>
      </c>
      <c r="G33" s="4" t="s">
        <v>83</v>
      </c>
      <c r="H33" s="4" t="s">
        <v>26</v>
      </c>
      <c r="I33" s="4" t="s">
        <v>16</v>
      </c>
      <c r="J33" s="4" t="s">
        <v>296</v>
      </c>
      <c r="K33" s="4" t="s">
        <v>296</v>
      </c>
      <c r="L33" s="4" t="s">
        <v>17</v>
      </c>
      <c r="M33" s="4" t="s">
        <v>18</v>
      </c>
      <c r="AB33" t="str">
        <f t="shared" si="1"/>
        <v>Categoría 1 (Básico)</v>
      </c>
      <c r="AC33">
        <f t="shared" si="2"/>
        <v>0</v>
      </c>
      <c r="AD33">
        <f t="shared" si="3"/>
        <v>17.600000000000001</v>
      </c>
      <c r="AE33" s="57">
        <f t="shared" si="4"/>
        <v>0</v>
      </c>
    </row>
    <row r="34" spans="1:31" x14ac:dyDescent="0.35">
      <c r="A34" s="90"/>
      <c r="B34" s="92"/>
      <c r="C34" s="34">
        <v>6</v>
      </c>
      <c r="D34" s="43" t="s">
        <v>80</v>
      </c>
      <c r="E34" s="6" t="s">
        <v>84</v>
      </c>
      <c r="F34" s="22" t="s">
        <v>85</v>
      </c>
      <c r="G34" s="4" t="s">
        <v>15</v>
      </c>
      <c r="H34" s="4" t="s">
        <v>26</v>
      </c>
      <c r="I34" s="4" t="s">
        <v>16</v>
      </c>
      <c r="J34" s="4" t="s">
        <v>296</v>
      </c>
      <c r="K34" s="4" t="s">
        <v>296</v>
      </c>
      <c r="L34" s="4" t="s">
        <v>17</v>
      </c>
      <c r="M34" s="4">
        <v>335</v>
      </c>
      <c r="AB34" t="str">
        <f t="shared" si="1"/>
        <v>Categoría 1 (Básico)</v>
      </c>
      <c r="AC34">
        <f t="shared" si="2"/>
        <v>0</v>
      </c>
      <c r="AD34">
        <f t="shared" si="3"/>
        <v>17.600000000000001</v>
      </c>
      <c r="AE34" s="57">
        <f t="shared" si="4"/>
        <v>0</v>
      </c>
    </row>
    <row r="35" spans="1:31" ht="14.65" customHeight="1" x14ac:dyDescent="0.35">
      <c r="A35" s="85" t="s">
        <v>86</v>
      </c>
      <c r="B35" s="77" t="s">
        <v>87</v>
      </c>
      <c r="C35" s="21">
        <v>7</v>
      </c>
      <c r="D35" s="52" t="s">
        <v>88</v>
      </c>
      <c r="E35" s="21" t="s">
        <v>89</v>
      </c>
      <c r="F35" s="23"/>
      <c r="G35" s="21" t="s">
        <v>15</v>
      </c>
      <c r="H35" s="21" t="s">
        <v>26</v>
      </c>
      <c r="I35" s="21" t="s">
        <v>89</v>
      </c>
      <c r="J35" s="21" t="s">
        <v>296</v>
      </c>
      <c r="K35" s="21" t="s">
        <v>296</v>
      </c>
      <c r="L35" s="4" t="s">
        <v>17</v>
      </c>
      <c r="M35" s="21" t="s">
        <v>18</v>
      </c>
      <c r="AB35" t="str">
        <f t="shared" si="1"/>
        <v>Categoría 1 (Básico)</v>
      </c>
      <c r="AC35">
        <f t="shared" si="2"/>
        <v>0</v>
      </c>
      <c r="AD35">
        <f t="shared" si="3"/>
        <v>17.600000000000001</v>
      </c>
      <c r="AE35" s="57">
        <f t="shared" si="4"/>
        <v>0</v>
      </c>
    </row>
    <row r="36" spans="1:31" ht="14.65" customHeight="1" x14ac:dyDescent="0.35">
      <c r="A36" s="86" t="s">
        <v>86</v>
      </c>
      <c r="B36" s="78" t="s">
        <v>87</v>
      </c>
      <c r="C36" s="21">
        <v>8</v>
      </c>
      <c r="D36" s="53" t="s">
        <v>298</v>
      </c>
      <c r="E36" s="21" t="s">
        <v>90</v>
      </c>
      <c r="F36" s="23"/>
      <c r="G36" s="21" t="s">
        <v>15</v>
      </c>
      <c r="H36" s="21" t="s">
        <v>26</v>
      </c>
      <c r="I36" s="21" t="s">
        <v>16</v>
      </c>
      <c r="J36" s="21" t="s">
        <v>296</v>
      </c>
      <c r="K36" s="21" t="s">
        <v>296</v>
      </c>
      <c r="L36" s="4" t="s">
        <v>17</v>
      </c>
      <c r="M36" s="21" t="s">
        <v>91</v>
      </c>
      <c r="AB36" t="str">
        <f t="shared" si="1"/>
        <v>Categoría 1 (Básico)</v>
      </c>
      <c r="AC36">
        <f t="shared" si="2"/>
        <v>0</v>
      </c>
      <c r="AD36">
        <f t="shared" si="3"/>
        <v>17.600000000000001</v>
      </c>
      <c r="AE36" s="57">
        <f t="shared" si="4"/>
        <v>0</v>
      </c>
    </row>
    <row r="37" spans="1:31" ht="14.65" customHeight="1" x14ac:dyDescent="0.35">
      <c r="A37" s="86" t="s">
        <v>86</v>
      </c>
      <c r="B37" s="78" t="s">
        <v>87</v>
      </c>
      <c r="C37" s="21">
        <v>9</v>
      </c>
      <c r="D37" s="53" t="s">
        <v>298</v>
      </c>
      <c r="E37" s="21" t="s">
        <v>92</v>
      </c>
      <c r="F37" s="23"/>
      <c r="G37" s="21" t="s">
        <v>15</v>
      </c>
      <c r="H37" s="21" t="s">
        <v>26</v>
      </c>
      <c r="I37" s="21" t="s">
        <v>16</v>
      </c>
      <c r="J37" s="21" t="s">
        <v>296</v>
      </c>
      <c r="K37" s="21" t="s">
        <v>296</v>
      </c>
      <c r="L37" s="4" t="s">
        <v>17</v>
      </c>
      <c r="M37" s="21" t="s">
        <v>18</v>
      </c>
      <c r="AB37" t="str">
        <f t="shared" si="1"/>
        <v>Categoría 1 (Básico)</v>
      </c>
      <c r="AC37">
        <f t="shared" si="2"/>
        <v>0</v>
      </c>
      <c r="AD37">
        <f t="shared" si="3"/>
        <v>17.600000000000001</v>
      </c>
      <c r="AE37" s="57">
        <f t="shared" si="4"/>
        <v>0</v>
      </c>
    </row>
    <row r="38" spans="1:31" ht="14.65" customHeight="1" x14ac:dyDescent="0.35">
      <c r="A38" s="86" t="s">
        <v>86</v>
      </c>
      <c r="B38" s="78" t="s">
        <v>87</v>
      </c>
      <c r="C38" s="21">
        <v>10</v>
      </c>
      <c r="D38" s="53" t="s">
        <v>298</v>
      </c>
      <c r="E38" s="21" t="s">
        <v>93</v>
      </c>
      <c r="F38" s="23" t="s">
        <v>94</v>
      </c>
      <c r="G38" s="21" t="s">
        <v>15</v>
      </c>
      <c r="H38" s="21" t="s">
        <v>26</v>
      </c>
      <c r="I38" s="21" t="s">
        <v>16</v>
      </c>
      <c r="J38" s="21" t="s">
        <v>296</v>
      </c>
      <c r="K38" s="21" t="s">
        <v>296</v>
      </c>
      <c r="L38" s="4" t="s">
        <v>17</v>
      </c>
      <c r="M38" s="21" t="s">
        <v>95</v>
      </c>
      <c r="AB38" t="str">
        <f t="shared" ref="AB38:AB69" si="5">IF(AND(K38="Si", J38="Si"), "Categoría 4 (Full)", IF(AND(K38="No", J38="Si"), "Categoría 3 (Simulador)", IF(AND(K38="Si", J38="No"), "Categoría 2 (Audio)", "Categoría 1 (Básico)")))</f>
        <v>Categoría 1 (Básico)</v>
      </c>
      <c r="AC38">
        <f t="shared" si="2"/>
        <v>0</v>
      </c>
      <c r="AD38">
        <f t="shared" si="3"/>
        <v>17.600000000000001</v>
      </c>
      <c r="AE38" s="57">
        <f t="shared" si="4"/>
        <v>0</v>
      </c>
    </row>
    <row r="39" spans="1:31" ht="14.65" customHeight="1" x14ac:dyDescent="0.35">
      <c r="A39" s="86" t="s">
        <v>86</v>
      </c>
      <c r="B39" s="78" t="s">
        <v>87</v>
      </c>
      <c r="C39" s="21">
        <v>10</v>
      </c>
      <c r="D39" s="53" t="s">
        <v>298</v>
      </c>
      <c r="E39" s="21" t="s">
        <v>96</v>
      </c>
      <c r="F39" s="23" t="s">
        <v>97</v>
      </c>
      <c r="G39" s="21" t="s">
        <v>15</v>
      </c>
      <c r="H39" s="21" t="s">
        <v>26</v>
      </c>
      <c r="I39" s="21" t="s">
        <v>16</v>
      </c>
      <c r="J39" s="21" t="s">
        <v>296</v>
      </c>
      <c r="K39" s="21" t="s">
        <v>296</v>
      </c>
      <c r="L39" s="4" t="s">
        <v>17</v>
      </c>
      <c r="M39" s="21" t="s">
        <v>18</v>
      </c>
      <c r="AB39" t="str">
        <f t="shared" si="5"/>
        <v>Categoría 1 (Básico)</v>
      </c>
      <c r="AC39">
        <f t="shared" si="2"/>
        <v>0</v>
      </c>
      <c r="AD39">
        <f t="shared" si="3"/>
        <v>17.600000000000001</v>
      </c>
      <c r="AE39" s="57">
        <f t="shared" si="4"/>
        <v>0</v>
      </c>
    </row>
    <row r="40" spans="1:31" ht="21" customHeight="1" x14ac:dyDescent="0.35">
      <c r="A40" s="86" t="s">
        <v>86</v>
      </c>
      <c r="B40" s="78" t="s">
        <v>87</v>
      </c>
      <c r="C40" s="21">
        <v>11</v>
      </c>
      <c r="D40" s="53" t="s">
        <v>298</v>
      </c>
      <c r="E40" s="21" t="s">
        <v>98</v>
      </c>
      <c r="F40" s="23" t="s">
        <v>99</v>
      </c>
      <c r="G40" s="21" t="s">
        <v>15</v>
      </c>
      <c r="H40" s="21" t="s">
        <v>100</v>
      </c>
      <c r="I40" s="21" t="s">
        <v>299</v>
      </c>
      <c r="J40" s="21" t="s">
        <v>300</v>
      </c>
      <c r="K40" s="21" t="s">
        <v>296</v>
      </c>
      <c r="L40" s="4" t="s">
        <v>17</v>
      </c>
      <c r="M40" s="21" t="s">
        <v>101</v>
      </c>
      <c r="AB40" t="str">
        <f t="shared" si="5"/>
        <v>Categoría 3 (Simulador)</v>
      </c>
      <c r="AC40">
        <f t="shared" si="2"/>
        <v>0</v>
      </c>
      <c r="AD40">
        <f t="shared" si="3"/>
        <v>32</v>
      </c>
      <c r="AE40" s="57">
        <f t="shared" si="4"/>
        <v>0</v>
      </c>
    </row>
    <row r="41" spans="1:31" ht="14.65" customHeight="1" x14ac:dyDescent="0.35">
      <c r="A41" s="86" t="s">
        <v>86</v>
      </c>
      <c r="B41" s="78"/>
      <c r="C41" s="21">
        <v>11</v>
      </c>
      <c r="D41" s="53" t="s">
        <v>298</v>
      </c>
      <c r="E41" s="21" t="s">
        <v>212</v>
      </c>
      <c r="F41" s="23" t="s">
        <v>213</v>
      </c>
      <c r="G41" s="21" t="s">
        <v>15</v>
      </c>
      <c r="H41" s="21" t="s">
        <v>26</v>
      </c>
      <c r="I41" s="21" t="s">
        <v>299</v>
      </c>
      <c r="J41" s="21" t="s">
        <v>296</v>
      </c>
      <c r="K41" s="21" t="s">
        <v>296</v>
      </c>
      <c r="L41" s="4" t="s">
        <v>17</v>
      </c>
      <c r="M41" s="21" t="s">
        <v>18</v>
      </c>
      <c r="AB41" t="str">
        <f t="shared" si="5"/>
        <v>Categoría 1 (Básico)</v>
      </c>
      <c r="AC41">
        <f t="shared" si="2"/>
        <v>0</v>
      </c>
      <c r="AD41">
        <f t="shared" si="3"/>
        <v>17.600000000000001</v>
      </c>
      <c r="AE41" s="57">
        <f t="shared" si="4"/>
        <v>0</v>
      </c>
    </row>
    <row r="42" spans="1:31" ht="14.65" customHeight="1" x14ac:dyDescent="0.35">
      <c r="A42" s="86" t="s">
        <v>86</v>
      </c>
      <c r="B42" s="78" t="s">
        <v>87</v>
      </c>
      <c r="C42" s="21">
        <v>12</v>
      </c>
      <c r="D42" s="54" t="s">
        <v>298</v>
      </c>
      <c r="E42" s="21" t="s">
        <v>102</v>
      </c>
      <c r="F42" s="23" t="s">
        <v>103</v>
      </c>
      <c r="G42" s="21" t="s">
        <v>15</v>
      </c>
      <c r="H42" s="21" t="s">
        <v>26</v>
      </c>
      <c r="I42" s="21" t="s">
        <v>102</v>
      </c>
      <c r="J42" s="21" t="s">
        <v>296</v>
      </c>
      <c r="K42" s="21" t="s">
        <v>296</v>
      </c>
      <c r="L42" s="4" t="s">
        <v>17</v>
      </c>
      <c r="M42" s="21">
        <v>502</v>
      </c>
      <c r="AB42" t="str">
        <f t="shared" si="5"/>
        <v>Categoría 1 (Básico)</v>
      </c>
      <c r="AC42">
        <f t="shared" si="2"/>
        <v>0</v>
      </c>
      <c r="AD42">
        <f t="shared" si="3"/>
        <v>17.600000000000001</v>
      </c>
      <c r="AE42" s="57">
        <f t="shared" si="4"/>
        <v>0</v>
      </c>
    </row>
    <row r="43" spans="1:31" ht="14.65" customHeight="1" x14ac:dyDescent="0.35">
      <c r="A43" s="86" t="s">
        <v>86</v>
      </c>
      <c r="B43" s="78"/>
      <c r="C43" s="77">
        <v>13</v>
      </c>
      <c r="D43" s="77" t="s">
        <v>106</v>
      </c>
      <c r="E43" s="21" t="s">
        <v>107</v>
      </c>
      <c r="F43" s="23" t="s">
        <v>107</v>
      </c>
      <c r="G43" s="21" t="s">
        <v>15</v>
      </c>
      <c r="H43" s="21" t="s">
        <v>26</v>
      </c>
      <c r="I43" s="21" t="s">
        <v>16</v>
      </c>
      <c r="J43" s="21" t="s">
        <v>296</v>
      </c>
      <c r="K43" s="21" t="s">
        <v>296</v>
      </c>
      <c r="L43" s="4" t="s">
        <v>17</v>
      </c>
      <c r="M43" s="21"/>
      <c r="AB43" t="str">
        <f t="shared" si="5"/>
        <v>Categoría 1 (Básico)</v>
      </c>
      <c r="AC43">
        <f t="shared" si="2"/>
        <v>0</v>
      </c>
      <c r="AD43">
        <f t="shared" si="3"/>
        <v>17.600000000000001</v>
      </c>
      <c r="AE43" s="57">
        <f t="shared" si="4"/>
        <v>0</v>
      </c>
    </row>
    <row r="44" spans="1:31" ht="14.65" customHeight="1" x14ac:dyDescent="0.35">
      <c r="A44" s="86" t="s">
        <v>86</v>
      </c>
      <c r="B44" s="79" t="s">
        <v>87</v>
      </c>
      <c r="C44" s="79">
        <v>13</v>
      </c>
      <c r="D44" s="79" t="s">
        <v>301</v>
      </c>
      <c r="E44" s="21" t="s">
        <v>217</v>
      </c>
      <c r="F44" s="23" t="s">
        <v>217</v>
      </c>
      <c r="G44" s="21" t="s">
        <v>15</v>
      </c>
      <c r="H44" s="21" t="s">
        <v>26</v>
      </c>
      <c r="I44" s="21" t="s">
        <v>16</v>
      </c>
      <c r="J44" s="21" t="s">
        <v>296</v>
      </c>
      <c r="K44" s="21" t="s">
        <v>296</v>
      </c>
      <c r="L44" s="4" t="s">
        <v>17</v>
      </c>
      <c r="M44" s="21">
        <v>637</v>
      </c>
      <c r="AB44" t="str">
        <f t="shared" si="5"/>
        <v>Categoría 1 (Básico)</v>
      </c>
      <c r="AC44">
        <f t="shared" si="2"/>
        <v>0</v>
      </c>
      <c r="AD44">
        <f t="shared" si="3"/>
        <v>17.600000000000001</v>
      </c>
      <c r="AE44" s="57">
        <f t="shared" si="4"/>
        <v>0</v>
      </c>
    </row>
    <row r="45" spans="1:31" ht="14.65" customHeight="1" x14ac:dyDescent="0.35">
      <c r="A45" s="86" t="s">
        <v>86</v>
      </c>
      <c r="B45" s="21" t="s">
        <v>108</v>
      </c>
      <c r="C45" s="21">
        <v>14</v>
      </c>
      <c r="D45" s="21" t="s">
        <v>109</v>
      </c>
      <c r="E45" s="21" t="s">
        <v>109</v>
      </c>
      <c r="F45" s="23" t="s">
        <v>110</v>
      </c>
      <c r="G45" s="21" t="s">
        <v>15</v>
      </c>
      <c r="H45" s="21" t="s">
        <v>26</v>
      </c>
      <c r="I45" s="21" t="s">
        <v>16</v>
      </c>
      <c r="J45" s="21" t="s">
        <v>296</v>
      </c>
      <c r="K45" s="21" t="s">
        <v>296</v>
      </c>
      <c r="L45" s="4" t="s">
        <v>17</v>
      </c>
      <c r="M45" s="21" t="s">
        <v>18</v>
      </c>
      <c r="AB45" t="str">
        <f t="shared" si="5"/>
        <v>Categoría 1 (Básico)</v>
      </c>
      <c r="AC45">
        <f t="shared" si="2"/>
        <v>0</v>
      </c>
      <c r="AD45">
        <f t="shared" si="3"/>
        <v>17.600000000000001</v>
      </c>
      <c r="AE45" s="57">
        <f t="shared" si="4"/>
        <v>0</v>
      </c>
    </row>
    <row r="46" spans="1:31" ht="14.65" customHeight="1" x14ac:dyDescent="0.35">
      <c r="A46" s="86" t="s">
        <v>86</v>
      </c>
      <c r="B46" s="77" t="s">
        <v>111</v>
      </c>
      <c r="C46" s="77">
        <v>15</v>
      </c>
      <c r="D46" s="77" t="s">
        <v>112</v>
      </c>
      <c r="E46" s="21" t="s">
        <v>113</v>
      </c>
      <c r="F46" s="23" t="s">
        <v>114</v>
      </c>
      <c r="G46" s="21" t="s">
        <v>15</v>
      </c>
      <c r="H46" s="21" t="s">
        <v>26</v>
      </c>
      <c r="I46" s="21" t="s">
        <v>16</v>
      </c>
      <c r="J46" s="21" t="s">
        <v>296</v>
      </c>
      <c r="K46" s="21" t="s">
        <v>300</v>
      </c>
      <c r="L46" s="4" t="s">
        <v>17</v>
      </c>
      <c r="M46" s="21" t="s">
        <v>18</v>
      </c>
      <c r="AB46" t="str">
        <f t="shared" si="5"/>
        <v>Categoría 2 (Audio)</v>
      </c>
      <c r="AC46">
        <f t="shared" si="2"/>
        <v>0</v>
      </c>
      <c r="AD46">
        <f t="shared" si="3"/>
        <v>19.200000000000003</v>
      </c>
      <c r="AE46" s="57">
        <f t="shared" si="4"/>
        <v>0</v>
      </c>
    </row>
    <row r="47" spans="1:31" ht="14.65" customHeight="1" x14ac:dyDescent="0.35">
      <c r="A47" s="86" t="s">
        <v>86</v>
      </c>
      <c r="B47" s="78" t="s">
        <v>111</v>
      </c>
      <c r="C47" s="78">
        <v>15</v>
      </c>
      <c r="D47" s="78" t="s">
        <v>112</v>
      </c>
      <c r="E47" s="21" t="s">
        <v>115</v>
      </c>
      <c r="F47" s="23" t="s">
        <v>302</v>
      </c>
      <c r="G47" s="21" t="s">
        <v>117</v>
      </c>
      <c r="H47" s="21" t="s">
        <v>100</v>
      </c>
      <c r="I47" s="21" t="s">
        <v>303</v>
      </c>
      <c r="J47" s="21" t="s">
        <v>300</v>
      </c>
      <c r="K47" s="21" t="s">
        <v>300</v>
      </c>
      <c r="L47" s="4" t="s">
        <v>17</v>
      </c>
      <c r="M47" s="21" t="s">
        <v>118</v>
      </c>
      <c r="AB47" t="str">
        <f t="shared" si="5"/>
        <v>Categoría 4 (Full)</v>
      </c>
      <c r="AC47">
        <f t="shared" si="2"/>
        <v>0</v>
      </c>
      <c r="AD47">
        <f t="shared" si="3"/>
        <v>33.6</v>
      </c>
      <c r="AE47" s="57">
        <f t="shared" si="4"/>
        <v>0</v>
      </c>
    </row>
    <row r="48" spans="1:31" ht="14.65" customHeight="1" x14ac:dyDescent="0.35">
      <c r="A48" s="86" t="s">
        <v>86</v>
      </c>
      <c r="B48" s="78" t="s">
        <v>111</v>
      </c>
      <c r="C48" s="79">
        <v>15</v>
      </c>
      <c r="D48" s="79" t="s">
        <v>112</v>
      </c>
      <c r="E48" s="21" t="s">
        <v>119</v>
      </c>
      <c r="F48" s="23" t="s">
        <v>116</v>
      </c>
      <c r="G48" s="21" t="s">
        <v>117</v>
      </c>
      <c r="H48" s="21" t="s">
        <v>100</v>
      </c>
      <c r="I48" s="21" t="s">
        <v>303</v>
      </c>
      <c r="J48" s="21" t="s">
        <v>300</v>
      </c>
      <c r="K48" s="21" t="s">
        <v>300</v>
      </c>
      <c r="L48" s="4" t="s">
        <v>17</v>
      </c>
      <c r="M48" s="21" t="s">
        <v>95</v>
      </c>
      <c r="AB48" t="str">
        <f t="shared" si="5"/>
        <v>Categoría 4 (Full)</v>
      </c>
      <c r="AC48">
        <f t="shared" si="2"/>
        <v>0</v>
      </c>
      <c r="AD48">
        <f t="shared" si="3"/>
        <v>33.6</v>
      </c>
      <c r="AE48" s="57">
        <f t="shared" si="4"/>
        <v>0</v>
      </c>
    </row>
    <row r="49" spans="1:31" ht="14.65" customHeight="1" x14ac:dyDescent="0.35">
      <c r="A49" s="86" t="s">
        <v>86</v>
      </c>
      <c r="B49" s="78" t="s">
        <v>111</v>
      </c>
      <c r="C49" s="77">
        <v>16</v>
      </c>
      <c r="D49" s="77" t="s">
        <v>120</v>
      </c>
      <c r="E49" s="21" t="s">
        <v>121</v>
      </c>
      <c r="F49" s="23" t="s">
        <v>122</v>
      </c>
      <c r="G49" s="21" t="s">
        <v>15</v>
      </c>
      <c r="H49" s="21" t="s">
        <v>26</v>
      </c>
      <c r="I49" s="21" t="s">
        <v>16</v>
      </c>
      <c r="J49" s="21" t="s">
        <v>296</v>
      </c>
      <c r="K49" s="21" t="s">
        <v>300</v>
      </c>
      <c r="L49" s="4" t="s">
        <v>17</v>
      </c>
      <c r="M49" s="21">
        <v>80</v>
      </c>
      <c r="AB49" t="str">
        <f t="shared" si="5"/>
        <v>Categoría 2 (Audio)</v>
      </c>
      <c r="AC49">
        <f t="shared" si="2"/>
        <v>0</v>
      </c>
      <c r="AD49">
        <f t="shared" si="3"/>
        <v>19.200000000000003</v>
      </c>
      <c r="AE49" s="57">
        <f t="shared" si="4"/>
        <v>0</v>
      </c>
    </row>
    <row r="50" spans="1:31" ht="14.65" customHeight="1" x14ac:dyDescent="0.35">
      <c r="A50" s="86" t="s">
        <v>86</v>
      </c>
      <c r="B50" s="79" t="s">
        <v>111</v>
      </c>
      <c r="C50" s="79">
        <v>16</v>
      </c>
      <c r="D50" s="79" t="s">
        <v>120</v>
      </c>
      <c r="E50" s="21" t="s">
        <v>123</v>
      </c>
      <c r="F50" s="23" t="s">
        <v>124</v>
      </c>
      <c r="G50" s="21" t="s">
        <v>15</v>
      </c>
      <c r="H50" s="21" t="s">
        <v>26</v>
      </c>
      <c r="I50" s="21" t="s">
        <v>16</v>
      </c>
      <c r="J50" s="21" t="s">
        <v>296</v>
      </c>
      <c r="K50" s="21" t="s">
        <v>300</v>
      </c>
      <c r="L50" s="4" t="s">
        <v>17</v>
      </c>
      <c r="M50" s="21">
        <v>80</v>
      </c>
      <c r="AB50" t="str">
        <f t="shared" si="5"/>
        <v>Categoría 2 (Audio)</v>
      </c>
      <c r="AC50">
        <f t="shared" si="2"/>
        <v>0</v>
      </c>
      <c r="AD50">
        <f t="shared" si="3"/>
        <v>19.200000000000003</v>
      </c>
      <c r="AE50" s="57">
        <f t="shared" si="4"/>
        <v>0</v>
      </c>
    </row>
    <row r="51" spans="1:31" ht="21" customHeight="1" x14ac:dyDescent="0.35">
      <c r="A51" s="86" t="s">
        <v>86</v>
      </c>
      <c r="B51" s="77" t="s">
        <v>125</v>
      </c>
      <c r="C51" s="21">
        <v>17</v>
      </c>
      <c r="D51" s="21" t="s">
        <v>126</v>
      </c>
      <c r="E51" s="21" t="s">
        <v>126</v>
      </c>
      <c r="F51" s="23" t="s">
        <v>304</v>
      </c>
      <c r="G51" s="21" t="s">
        <v>117</v>
      </c>
      <c r="H51" s="21" t="s">
        <v>100</v>
      </c>
      <c r="I51" s="21" t="s">
        <v>299</v>
      </c>
      <c r="J51" s="21" t="s">
        <v>300</v>
      </c>
      <c r="K51" s="21" t="s">
        <v>296</v>
      </c>
      <c r="L51" s="4" t="s">
        <v>17</v>
      </c>
      <c r="M51" s="21" t="s">
        <v>305</v>
      </c>
      <c r="AB51" t="str">
        <f t="shared" si="5"/>
        <v>Categoría 3 (Simulador)</v>
      </c>
      <c r="AC51">
        <f t="shared" si="2"/>
        <v>0</v>
      </c>
      <c r="AD51">
        <f t="shared" si="3"/>
        <v>32</v>
      </c>
      <c r="AE51" s="57">
        <f t="shared" si="4"/>
        <v>0</v>
      </c>
    </row>
    <row r="52" spans="1:31" ht="21" customHeight="1" x14ac:dyDescent="0.35">
      <c r="A52" s="86" t="s">
        <v>86</v>
      </c>
      <c r="B52" s="78" t="s">
        <v>125</v>
      </c>
      <c r="C52" s="21">
        <v>18</v>
      </c>
      <c r="D52" s="21" t="s">
        <v>128</v>
      </c>
      <c r="E52" s="21" t="s">
        <v>128</v>
      </c>
      <c r="F52" s="23" t="s">
        <v>129</v>
      </c>
      <c r="G52" s="21" t="s">
        <v>117</v>
      </c>
      <c r="H52" s="21" t="s">
        <v>100</v>
      </c>
      <c r="I52" s="21" t="s">
        <v>299</v>
      </c>
      <c r="J52" s="21" t="s">
        <v>300</v>
      </c>
      <c r="K52" s="21" t="s">
        <v>296</v>
      </c>
      <c r="L52" s="4" t="s">
        <v>17</v>
      </c>
      <c r="M52" s="21" t="s">
        <v>130</v>
      </c>
      <c r="AB52" t="str">
        <f t="shared" si="5"/>
        <v>Categoría 3 (Simulador)</v>
      </c>
      <c r="AC52">
        <f t="shared" si="2"/>
        <v>0</v>
      </c>
      <c r="AD52">
        <f t="shared" si="3"/>
        <v>32</v>
      </c>
      <c r="AE52" s="57">
        <f t="shared" si="4"/>
        <v>0</v>
      </c>
    </row>
    <row r="53" spans="1:31" ht="21" customHeight="1" x14ac:dyDescent="0.35">
      <c r="A53" s="86" t="s">
        <v>86</v>
      </c>
      <c r="B53" s="78" t="s">
        <v>125</v>
      </c>
      <c r="C53" s="77">
        <v>19</v>
      </c>
      <c r="D53" s="77" t="s">
        <v>131</v>
      </c>
      <c r="E53" s="21" t="s">
        <v>131</v>
      </c>
      <c r="F53" s="23" t="s">
        <v>132</v>
      </c>
      <c r="G53" s="21" t="s">
        <v>15</v>
      </c>
      <c r="H53" s="21" t="s">
        <v>26</v>
      </c>
      <c r="I53" s="21" t="s">
        <v>299</v>
      </c>
      <c r="J53" s="21" t="s">
        <v>296</v>
      </c>
      <c r="K53" s="21" t="s">
        <v>300</v>
      </c>
      <c r="L53" s="4" t="s">
        <v>17</v>
      </c>
      <c r="M53" s="21">
        <v>89</v>
      </c>
      <c r="AB53" t="str">
        <f t="shared" si="5"/>
        <v>Categoría 2 (Audio)</v>
      </c>
      <c r="AC53">
        <f t="shared" si="2"/>
        <v>0</v>
      </c>
      <c r="AD53">
        <f t="shared" si="3"/>
        <v>19.200000000000003</v>
      </c>
      <c r="AE53" s="57">
        <f t="shared" si="4"/>
        <v>0</v>
      </c>
    </row>
    <row r="54" spans="1:31" ht="21" customHeight="1" x14ac:dyDescent="0.35">
      <c r="A54" s="86" t="s">
        <v>86</v>
      </c>
      <c r="B54" s="78" t="s">
        <v>125</v>
      </c>
      <c r="C54" s="79"/>
      <c r="D54" s="79" t="s">
        <v>131</v>
      </c>
      <c r="E54" s="21" t="s">
        <v>133</v>
      </c>
      <c r="F54" s="23" t="s">
        <v>134</v>
      </c>
      <c r="G54" s="21" t="s">
        <v>15</v>
      </c>
      <c r="H54" s="21" t="s">
        <v>26</v>
      </c>
      <c r="I54" s="21" t="s">
        <v>299</v>
      </c>
      <c r="J54" s="21" t="s">
        <v>296</v>
      </c>
      <c r="K54" s="21" t="s">
        <v>300</v>
      </c>
      <c r="L54" s="4" t="s">
        <v>17</v>
      </c>
      <c r="M54" s="21">
        <v>557</v>
      </c>
      <c r="AB54" t="str">
        <f t="shared" si="5"/>
        <v>Categoría 2 (Audio)</v>
      </c>
      <c r="AC54">
        <f t="shared" si="2"/>
        <v>0</v>
      </c>
      <c r="AD54">
        <f t="shared" si="3"/>
        <v>19.200000000000003</v>
      </c>
      <c r="AE54" s="57">
        <f t="shared" si="4"/>
        <v>0</v>
      </c>
    </row>
    <row r="55" spans="1:31" ht="14.65" customHeight="1" x14ac:dyDescent="0.35">
      <c r="A55" s="86" t="s">
        <v>86</v>
      </c>
      <c r="B55" s="78" t="s">
        <v>125</v>
      </c>
      <c r="C55" s="21">
        <v>20</v>
      </c>
      <c r="D55" s="77" t="s">
        <v>135</v>
      </c>
      <c r="E55" s="21" t="s">
        <v>136</v>
      </c>
      <c r="F55" s="23" t="s">
        <v>137</v>
      </c>
      <c r="G55" s="21" t="s">
        <v>15</v>
      </c>
      <c r="H55" s="21" t="s">
        <v>26</v>
      </c>
      <c r="I55" s="21" t="s">
        <v>16</v>
      </c>
      <c r="J55" s="21" t="s">
        <v>296</v>
      </c>
      <c r="K55" s="21" t="s">
        <v>296</v>
      </c>
      <c r="L55" s="4" t="s">
        <v>17</v>
      </c>
      <c r="M55" s="21">
        <v>84</v>
      </c>
      <c r="AB55" t="str">
        <f t="shared" si="5"/>
        <v>Categoría 1 (Básico)</v>
      </c>
      <c r="AC55">
        <f t="shared" si="2"/>
        <v>0</v>
      </c>
      <c r="AD55">
        <f t="shared" si="3"/>
        <v>17.600000000000001</v>
      </c>
      <c r="AE55" s="57">
        <f t="shared" si="4"/>
        <v>0</v>
      </c>
    </row>
    <row r="56" spans="1:31" ht="14.65" customHeight="1" x14ac:dyDescent="0.35">
      <c r="A56" s="86" t="s">
        <v>86</v>
      </c>
      <c r="B56" s="78" t="s">
        <v>125</v>
      </c>
      <c r="C56" s="77">
        <v>21</v>
      </c>
      <c r="D56" s="78" t="s">
        <v>135</v>
      </c>
      <c r="E56" s="77" t="s">
        <v>138</v>
      </c>
      <c r="F56" s="23" t="s">
        <v>139</v>
      </c>
      <c r="G56" s="21" t="s">
        <v>117</v>
      </c>
      <c r="H56" s="21" t="s">
        <v>100</v>
      </c>
      <c r="I56" s="21" t="s">
        <v>299</v>
      </c>
      <c r="J56" s="21" t="s">
        <v>300</v>
      </c>
      <c r="K56" s="21" t="s">
        <v>300</v>
      </c>
      <c r="L56" s="4" t="s">
        <v>17</v>
      </c>
      <c r="M56" s="21" t="s">
        <v>140</v>
      </c>
      <c r="AB56" t="str">
        <f t="shared" si="5"/>
        <v>Categoría 4 (Full)</v>
      </c>
      <c r="AC56">
        <f t="shared" si="2"/>
        <v>0</v>
      </c>
      <c r="AD56">
        <f t="shared" si="3"/>
        <v>33.6</v>
      </c>
      <c r="AE56" s="57">
        <f t="shared" si="4"/>
        <v>0</v>
      </c>
    </row>
    <row r="57" spans="1:31" ht="14.65" customHeight="1" x14ac:dyDescent="0.35">
      <c r="A57" s="86" t="s">
        <v>86</v>
      </c>
      <c r="B57" s="78" t="s">
        <v>125</v>
      </c>
      <c r="C57" s="78">
        <v>21</v>
      </c>
      <c r="D57" s="78" t="s">
        <v>135</v>
      </c>
      <c r="E57" s="78" t="s">
        <v>138</v>
      </c>
      <c r="F57" s="23" t="s">
        <v>141</v>
      </c>
      <c r="G57" s="21" t="s">
        <v>117</v>
      </c>
      <c r="H57" s="21" t="s">
        <v>100</v>
      </c>
      <c r="I57" s="21" t="s">
        <v>299</v>
      </c>
      <c r="J57" s="21" t="s">
        <v>300</v>
      </c>
      <c r="K57" s="21" t="s">
        <v>300</v>
      </c>
      <c r="L57" s="4" t="s">
        <v>17</v>
      </c>
      <c r="M57" s="21">
        <v>39</v>
      </c>
      <c r="AB57" t="str">
        <f t="shared" si="5"/>
        <v>Categoría 4 (Full)</v>
      </c>
      <c r="AC57">
        <f t="shared" si="2"/>
        <v>0</v>
      </c>
      <c r="AD57">
        <f t="shared" si="3"/>
        <v>33.6</v>
      </c>
      <c r="AE57" s="57">
        <f t="shared" si="4"/>
        <v>0</v>
      </c>
    </row>
    <row r="58" spans="1:31" ht="14.65" customHeight="1" x14ac:dyDescent="0.35">
      <c r="A58" s="86" t="s">
        <v>86</v>
      </c>
      <c r="B58" s="78" t="s">
        <v>125</v>
      </c>
      <c r="C58" s="78">
        <v>21</v>
      </c>
      <c r="D58" s="78" t="s">
        <v>135</v>
      </c>
      <c r="E58" s="78" t="s">
        <v>138</v>
      </c>
      <c r="F58" s="23" t="s">
        <v>142</v>
      </c>
      <c r="G58" s="21" t="s">
        <v>117</v>
      </c>
      <c r="H58" s="21" t="s">
        <v>100</v>
      </c>
      <c r="I58" s="21" t="s">
        <v>299</v>
      </c>
      <c r="J58" s="21" t="s">
        <v>300</v>
      </c>
      <c r="K58" s="21" t="s">
        <v>300</v>
      </c>
      <c r="L58" s="4" t="s">
        <v>17</v>
      </c>
      <c r="M58" s="21">
        <v>39</v>
      </c>
      <c r="AB58" t="str">
        <f t="shared" si="5"/>
        <v>Categoría 4 (Full)</v>
      </c>
      <c r="AC58">
        <f t="shared" si="2"/>
        <v>0</v>
      </c>
      <c r="AD58">
        <f t="shared" si="3"/>
        <v>33.6</v>
      </c>
      <c r="AE58" s="57">
        <f t="shared" si="4"/>
        <v>0</v>
      </c>
    </row>
    <row r="59" spans="1:31" ht="14.65" customHeight="1" x14ac:dyDescent="0.35">
      <c r="A59" s="86" t="s">
        <v>86</v>
      </c>
      <c r="B59" s="78" t="s">
        <v>125</v>
      </c>
      <c r="C59" s="78">
        <v>21</v>
      </c>
      <c r="D59" s="78" t="s">
        <v>135</v>
      </c>
      <c r="E59" s="78" t="s">
        <v>138</v>
      </c>
      <c r="F59" s="23" t="s">
        <v>143</v>
      </c>
      <c r="G59" s="21" t="s">
        <v>117</v>
      </c>
      <c r="H59" s="21" t="s">
        <v>100</v>
      </c>
      <c r="I59" s="21" t="s">
        <v>299</v>
      </c>
      <c r="J59" s="21" t="s">
        <v>300</v>
      </c>
      <c r="K59" s="21" t="s">
        <v>300</v>
      </c>
      <c r="L59" s="4" t="s">
        <v>17</v>
      </c>
      <c r="M59" s="21">
        <v>39</v>
      </c>
      <c r="AB59" t="str">
        <f t="shared" si="5"/>
        <v>Categoría 4 (Full)</v>
      </c>
      <c r="AC59">
        <f t="shared" si="2"/>
        <v>0</v>
      </c>
      <c r="AD59">
        <f t="shared" si="3"/>
        <v>33.6</v>
      </c>
      <c r="AE59" s="57">
        <f t="shared" si="4"/>
        <v>0</v>
      </c>
    </row>
    <row r="60" spans="1:31" ht="14.65" customHeight="1" x14ac:dyDescent="0.35">
      <c r="A60" s="86" t="s">
        <v>86</v>
      </c>
      <c r="B60" s="78" t="s">
        <v>125</v>
      </c>
      <c r="C60" s="79">
        <v>21</v>
      </c>
      <c r="D60" s="79" t="s">
        <v>135</v>
      </c>
      <c r="E60" s="79" t="s">
        <v>138</v>
      </c>
      <c r="F60" s="23" t="s">
        <v>144</v>
      </c>
      <c r="G60" s="21" t="s">
        <v>117</v>
      </c>
      <c r="H60" s="21" t="s">
        <v>100</v>
      </c>
      <c r="I60" s="21" t="s">
        <v>299</v>
      </c>
      <c r="J60" s="21" t="s">
        <v>300</v>
      </c>
      <c r="K60" s="21" t="s">
        <v>300</v>
      </c>
      <c r="L60" s="4" t="s">
        <v>17</v>
      </c>
      <c r="M60" s="21">
        <v>39</v>
      </c>
      <c r="AB60" t="str">
        <f t="shared" si="5"/>
        <v>Categoría 4 (Full)</v>
      </c>
      <c r="AC60">
        <f t="shared" si="2"/>
        <v>0</v>
      </c>
      <c r="AD60">
        <f t="shared" si="3"/>
        <v>33.6</v>
      </c>
      <c r="AE60" s="57">
        <f t="shared" si="4"/>
        <v>0</v>
      </c>
    </row>
    <row r="61" spans="1:31" ht="36" customHeight="1" x14ac:dyDescent="0.35">
      <c r="A61" s="86" t="s">
        <v>86</v>
      </c>
      <c r="B61" s="78" t="s">
        <v>125</v>
      </c>
      <c r="C61" s="21">
        <v>22</v>
      </c>
      <c r="D61" s="77" t="s">
        <v>145</v>
      </c>
      <c r="E61" s="21" t="s">
        <v>146</v>
      </c>
      <c r="F61" s="23" t="s">
        <v>147</v>
      </c>
      <c r="G61" s="21" t="s">
        <v>117</v>
      </c>
      <c r="H61" s="21" t="s">
        <v>100</v>
      </c>
      <c r="I61" s="21" t="s">
        <v>299</v>
      </c>
      <c r="J61" s="21" t="s">
        <v>300</v>
      </c>
      <c r="K61" s="21" t="s">
        <v>296</v>
      </c>
      <c r="L61" s="4" t="s">
        <v>17</v>
      </c>
      <c r="M61" s="21" t="s">
        <v>148</v>
      </c>
      <c r="AB61" t="str">
        <f t="shared" si="5"/>
        <v>Categoría 3 (Simulador)</v>
      </c>
      <c r="AC61">
        <f t="shared" si="2"/>
        <v>0</v>
      </c>
      <c r="AD61">
        <f t="shared" si="3"/>
        <v>32</v>
      </c>
      <c r="AE61" s="57">
        <f t="shared" si="4"/>
        <v>0</v>
      </c>
    </row>
    <row r="62" spans="1:31" ht="14.65" customHeight="1" x14ac:dyDescent="0.35">
      <c r="A62" s="86" t="s">
        <v>86</v>
      </c>
      <c r="B62" s="78" t="s">
        <v>125</v>
      </c>
      <c r="C62" s="77">
        <v>23</v>
      </c>
      <c r="D62" s="78" t="s">
        <v>145</v>
      </c>
      <c r="E62" s="77" t="s">
        <v>188</v>
      </c>
      <c r="F62" s="23" t="s">
        <v>152</v>
      </c>
      <c r="G62" s="21" t="s">
        <v>15</v>
      </c>
      <c r="H62" s="21" t="s">
        <v>26</v>
      </c>
      <c r="I62" s="21" t="s">
        <v>299</v>
      </c>
      <c r="J62" s="21" t="s">
        <v>296</v>
      </c>
      <c r="K62" s="21" t="s">
        <v>300</v>
      </c>
      <c r="L62" s="4" t="s">
        <v>17</v>
      </c>
      <c r="M62" s="21">
        <v>27</v>
      </c>
      <c r="AB62" t="str">
        <f t="shared" si="5"/>
        <v>Categoría 2 (Audio)</v>
      </c>
      <c r="AC62">
        <f t="shared" si="2"/>
        <v>0</v>
      </c>
      <c r="AD62">
        <f t="shared" si="3"/>
        <v>19.200000000000003</v>
      </c>
      <c r="AE62" s="57">
        <f t="shared" si="4"/>
        <v>0</v>
      </c>
    </row>
    <row r="63" spans="1:31" ht="14.65" customHeight="1" x14ac:dyDescent="0.35">
      <c r="A63" s="86" t="s">
        <v>86</v>
      </c>
      <c r="B63" s="78" t="s">
        <v>125</v>
      </c>
      <c r="C63" s="78">
        <v>23</v>
      </c>
      <c r="D63" s="78" t="s">
        <v>145</v>
      </c>
      <c r="E63" s="78" t="s">
        <v>188</v>
      </c>
      <c r="F63" s="23" t="s">
        <v>154</v>
      </c>
      <c r="G63" s="21" t="s">
        <v>15</v>
      </c>
      <c r="H63" s="21" t="s">
        <v>26</v>
      </c>
      <c r="I63" s="21" t="s">
        <v>299</v>
      </c>
      <c r="J63" s="21" t="s">
        <v>296</v>
      </c>
      <c r="K63" s="21" t="s">
        <v>300</v>
      </c>
      <c r="L63" s="4" t="s">
        <v>17</v>
      </c>
      <c r="M63" s="21">
        <v>31</v>
      </c>
      <c r="AB63" t="str">
        <f t="shared" si="5"/>
        <v>Categoría 2 (Audio)</v>
      </c>
      <c r="AC63">
        <f t="shared" si="2"/>
        <v>0</v>
      </c>
      <c r="AD63">
        <f t="shared" si="3"/>
        <v>19.200000000000003</v>
      </c>
      <c r="AE63" s="57">
        <f t="shared" si="4"/>
        <v>0</v>
      </c>
    </row>
    <row r="64" spans="1:31" ht="14.65" customHeight="1" x14ac:dyDescent="0.35">
      <c r="A64" s="86" t="s">
        <v>86</v>
      </c>
      <c r="B64" s="78" t="s">
        <v>125</v>
      </c>
      <c r="C64" s="78">
        <v>23</v>
      </c>
      <c r="D64" s="78" t="s">
        <v>145</v>
      </c>
      <c r="E64" s="79" t="s">
        <v>188</v>
      </c>
      <c r="F64" s="23" t="s">
        <v>156</v>
      </c>
      <c r="G64" s="21" t="s">
        <v>15</v>
      </c>
      <c r="H64" s="21" t="s">
        <v>26</v>
      </c>
      <c r="I64" s="21" t="s">
        <v>299</v>
      </c>
      <c r="J64" s="21" t="s">
        <v>296</v>
      </c>
      <c r="K64" s="21" t="s">
        <v>300</v>
      </c>
      <c r="L64" s="4" t="s">
        <v>17</v>
      </c>
      <c r="M64" s="21">
        <v>33</v>
      </c>
      <c r="AB64" t="str">
        <f t="shared" si="5"/>
        <v>Categoría 2 (Audio)</v>
      </c>
      <c r="AC64">
        <f t="shared" si="2"/>
        <v>0</v>
      </c>
      <c r="AD64">
        <f t="shared" si="3"/>
        <v>19.200000000000003</v>
      </c>
      <c r="AE64" s="57">
        <f t="shared" si="4"/>
        <v>0</v>
      </c>
    </row>
    <row r="65" spans="1:31" ht="14.65" customHeight="1" x14ac:dyDescent="0.35">
      <c r="A65" s="86" t="s">
        <v>86</v>
      </c>
      <c r="B65" s="79" t="s">
        <v>125</v>
      </c>
      <c r="C65" s="79">
        <v>23</v>
      </c>
      <c r="D65" s="79" t="s">
        <v>145</v>
      </c>
      <c r="E65" s="21" t="s">
        <v>157</v>
      </c>
      <c r="F65" s="23" t="s">
        <v>158</v>
      </c>
      <c r="G65" s="21" t="s">
        <v>15</v>
      </c>
      <c r="H65" s="21" t="s">
        <v>26</v>
      </c>
      <c r="I65" s="21" t="s">
        <v>299</v>
      </c>
      <c r="J65" s="21" t="s">
        <v>296</v>
      </c>
      <c r="K65" s="21" t="s">
        <v>300</v>
      </c>
      <c r="L65" s="4" t="s">
        <v>17</v>
      </c>
      <c r="M65" s="21">
        <v>249</v>
      </c>
      <c r="AB65" t="str">
        <f t="shared" si="5"/>
        <v>Categoría 2 (Audio)</v>
      </c>
      <c r="AC65">
        <f t="shared" si="2"/>
        <v>0</v>
      </c>
      <c r="AD65">
        <f t="shared" si="3"/>
        <v>19.200000000000003</v>
      </c>
      <c r="AE65" s="57">
        <f t="shared" si="4"/>
        <v>0</v>
      </c>
    </row>
    <row r="66" spans="1:31" ht="31.5" customHeight="1" x14ac:dyDescent="0.35">
      <c r="A66" s="86" t="s">
        <v>86</v>
      </c>
      <c r="B66" s="77" t="s">
        <v>159</v>
      </c>
      <c r="C66" s="21">
        <v>24</v>
      </c>
      <c r="D66" s="21" t="s">
        <v>214</v>
      </c>
      <c r="E66" s="21" t="s">
        <v>215</v>
      </c>
      <c r="F66" s="23" t="s">
        <v>216</v>
      </c>
      <c r="G66" s="21" t="s">
        <v>15</v>
      </c>
      <c r="H66" s="21" t="s">
        <v>26</v>
      </c>
      <c r="I66" s="21" t="s">
        <v>16</v>
      </c>
      <c r="J66" s="21" t="s">
        <v>296</v>
      </c>
      <c r="K66" s="21" t="s">
        <v>296</v>
      </c>
      <c r="L66" s="4" t="s">
        <v>17</v>
      </c>
      <c r="M66" s="21">
        <v>411</v>
      </c>
      <c r="AB66" t="str">
        <f t="shared" si="5"/>
        <v>Categoría 1 (Básico)</v>
      </c>
      <c r="AC66">
        <f t="shared" si="2"/>
        <v>0</v>
      </c>
      <c r="AD66">
        <f t="shared" si="3"/>
        <v>17.600000000000001</v>
      </c>
      <c r="AE66" s="57">
        <f t="shared" si="4"/>
        <v>0</v>
      </c>
    </row>
    <row r="67" spans="1:31" ht="14.65" customHeight="1" x14ac:dyDescent="0.35">
      <c r="A67" s="86" t="s">
        <v>86</v>
      </c>
      <c r="B67" s="78" t="s">
        <v>159</v>
      </c>
      <c r="C67" s="52">
        <v>25</v>
      </c>
      <c r="D67" s="77" t="s">
        <v>160</v>
      </c>
      <c r="E67" s="21" t="s">
        <v>161</v>
      </c>
      <c r="F67" s="23" t="s">
        <v>162</v>
      </c>
      <c r="G67" s="21" t="s">
        <v>15</v>
      </c>
      <c r="H67" s="21" t="s">
        <v>26</v>
      </c>
      <c r="I67" s="21" t="s">
        <v>299</v>
      </c>
      <c r="J67" s="21" t="s">
        <v>296</v>
      </c>
      <c r="K67" s="21" t="s">
        <v>300</v>
      </c>
      <c r="L67" s="4" t="s">
        <v>17</v>
      </c>
      <c r="M67" s="21">
        <v>708</v>
      </c>
      <c r="AB67" t="str">
        <f t="shared" si="5"/>
        <v>Categoría 2 (Audio)</v>
      </c>
      <c r="AC67">
        <f t="shared" si="2"/>
        <v>0</v>
      </c>
      <c r="AD67">
        <f t="shared" si="3"/>
        <v>19.200000000000003</v>
      </c>
      <c r="AE67" s="57">
        <f t="shared" si="4"/>
        <v>0</v>
      </c>
    </row>
    <row r="68" spans="1:31" ht="14.65" customHeight="1" x14ac:dyDescent="0.35">
      <c r="A68" s="86" t="s">
        <v>86</v>
      </c>
      <c r="B68" s="78" t="s">
        <v>159</v>
      </c>
      <c r="C68" s="52">
        <v>25</v>
      </c>
      <c r="D68" s="79" t="s">
        <v>160</v>
      </c>
      <c r="E68" s="21" t="s">
        <v>163</v>
      </c>
      <c r="F68" s="23" t="s">
        <v>164</v>
      </c>
      <c r="G68" s="21" t="s">
        <v>117</v>
      </c>
      <c r="H68" s="21" t="s">
        <v>100</v>
      </c>
      <c r="I68" s="21" t="s">
        <v>299</v>
      </c>
      <c r="J68" s="21" t="s">
        <v>300</v>
      </c>
      <c r="K68" s="21" t="s">
        <v>300</v>
      </c>
      <c r="L68" s="4" t="s">
        <v>17</v>
      </c>
      <c r="M68" s="21">
        <v>153</v>
      </c>
      <c r="AB68" t="str">
        <f t="shared" si="5"/>
        <v>Categoría 4 (Full)</v>
      </c>
      <c r="AC68">
        <f t="shared" si="2"/>
        <v>0</v>
      </c>
      <c r="AD68">
        <f t="shared" si="3"/>
        <v>33.6</v>
      </c>
      <c r="AE68" s="57">
        <f t="shared" si="4"/>
        <v>0</v>
      </c>
    </row>
    <row r="69" spans="1:31" ht="21" customHeight="1" x14ac:dyDescent="0.35">
      <c r="A69" s="86" t="s">
        <v>86</v>
      </c>
      <c r="B69" s="78" t="s">
        <v>159</v>
      </c>
      <c r="C69" s="21">
        <v>26</v>
      </c>
      <c r="D69" s="21" t="s">
        <v>165</v>
      </c>
      <c r="E69" s="21" t="s">
        <v>166</v>
      </c>
      <c r="F69" s="23" t="s">
        <v>167</v>
      </c>
      <c r="G69" s="21" t="s">
        <v>15</v>
      </c>
      <c r="H69" s="21" t="s">
        <v>26</v>
      </c>
      <c r="I69" s="21" t="s">
        <v>299</v>
      </c>
      <c r="J69" s="21" t="s">
        <v>296</v>
      </c>
      <c r="K69" s="21" t="s">
        <v>300</v>
      </c>
      <c r="L69" s="4" t="s">
        <v>17</v>
      </c>
      <c r="M69" s="21" t="s">
        <v>168</v>
      </c>
      <c r="AB69" t="str">
        <f t="shared" si="5"/>
        <v>Categoría 2 (Audio)</v>
      </c>
      <c r="AC69">
        <f t="shared" si="2"/>
        <v>0</v>
      </c>
      <c r="AD69">
        <f t="shared" si="3"/>
        <v>19.200000000000003</v>
      </c>
      <c r="AE69" s="57">
        <f t="shared" si="4"/>
        <v>0</v>
      </c>
    </row>
    <row r="70" spans="1:31" ht="14.65" customHeight="1" x14ac:dyDescent="0.35">
      <c r="A70" s="86" t="s">
        <v>86</v>
      </c>
      <c r="B70" s="78" t="s">
        <v>159</v>
      </c>
      <c r="C70" s="21">
        <v>27</v>
      </c>
      <c r="D70" s="77" t="s">
        <v>169</v>
      </c>
      <c r="E70" s="21" t="s">
        <v>170</v>
      </c>
      <c r="F70" s="23" t="s">
        <v>171</v>
      </c>
      <c r="G70" s="21" t="s">
        <v>117</v>
      </c>
      <c r="H70" s="21" t="s">
        <v>100</v>
      </c>
      <c r="I70" s="21" t="s">
        <v>306</v>
      </c>
      <c r="J70" s="21" t="s">
        <v>300</v>
      </c>
      <c r="K70" s="21" t="s">
        <v>300</v>
      </c>
      <c r="L70" s="4" t="s">
        <v>17</v>
      </c>
      <c r="M70" s="21">
        <v>135</v>
      </c>
      <c r="AB70" t="str">
        <f t="shared" ref="AB70:AB100" si="6">IF(AND(K70="Si", J70="Si"), "Categoría 4 (Full)", IF(AND(K70="No", J70="Si"), "Categoría 3 (Simulador)", IF(AND(K70="Si", J70="No"), "Categoría 2 (Audio)", "Categoría 1 (Básico)")))</f>
        <v>Categoría 4 (Full)</v>
      </c>
      <c r="AC70">
        <f t="shared" si="2"/>
        <v>0</v>
      </c>
      <c r="AD70">
        <f t="shared" si="3"/>
        <v>33.6</v>
      </c>
      <c r="AE70" s="57">
        <f t="shared" si="4"/>
        <v>0</v>
      </c>
    </row>
    <row r="71" spans="1:31" ht="14.65" customHeight="1" x14ac:dyDescent="0.35">
      <c r="A71" s="86" t="s">
        <v>86</v>
      </c>
      <c r="B71" s="78" t="s">
        <v>159</v>
      </c>
      <c r="C71" s="21">
        <v>28</v>
      </c>
      <c r="D71" s="78" t="s">
        <v>169</v>
      </c>
      <c r="E71" s="21" t="s">
        <v>224</v>
      </c>
      <c r="F71" s="23" t="s">
        <v>176</v>
      </c>
      <c r="G71" s="21" t="s">
        <v>117</v>
      </c>
      <c r="H71" s="21" t="s">
        <v>100</v>
      </c>
      <c r="I71" s="21" t="s">
        <v>299</v>
      </c>
      <c r="J71" s="21" t="s">
        <v>300</v>
      </c>
      <c r="K71" s="21" t="s">
        <v>300</v>
      </c>
      <c r="L71" s="4" t="s">
        <v>17</v>
      </c>
      <c r="M71" s="21" t="s">
        <v>225</v>
      </c>
      <c r="AB71" t="str">
        <f t="shared" si="6"/>
        <v>Categoría 4 (Full)</v>
      </c>
      <c r="AC71">
        <f t="shared" ref="AC71:AC100" si="7">SUMPRODUCT((N71:AA71),$N$1:$AA$1)</f>
        <v>0</v>
      </c>
      <c r="AD71">
        <f t="shared" ref="AD71:AD100" si="8">VLOOKUP(AB71,$AC$1:$AD$4, 2, FALSE)</f>
        <v>33.6</v>
      </c>
      <c r="AE71" s="57">
        <f t="shared" ref="AE71:AE100" si="9">IFERROR(AC71 / AD71, 0)</f>
        <v>0</v>
      </c>
    </row>
    <row r="72" spans="1:31" ht="14.65" customHeight="1" x14ac:dyDescent="0.35">
      <c r="A72" s="86" t="s">
        <v>86</v>
      </c>
      <c r="B72" s="78" t="s">
        <v>159</v>
      </c>
      <c r="C72" s="21">
        <v>29</v>
      </c>
      <c r="D72" s="78" t="s">
        <v>169</v>
      </c>
      <c r="E72" s="21" t="s">
        <v>172</v>
      </c>
      <c r="F72" s="23" t="s">
        <v>173</v>
      </c>
      <c r="G72" s="21" t="s">
        <v>117</v>
      </c>
      <c r="H72" s="21" t="s">
        <v>100</v>
      </c>
      <c r="I72" s="21" t="s">
        <v>306</v>
      </c>
      <c r="J72" s="21" t="s">
        <v>300</v>
      </c>
      <c r="K72" s="21" t="s">
        <v>300</v>
      </c>
      <c r="L72" s="4" t="s">
        <v>17</v>
      </c>
      <c r="M72" s="21">
        <v>91</v>
      </c>
      <c r="AB72" t="str">
        <f t="shared" si="6"/>
        <v>Categoría 4 (Full)</v>
      </c>
      <c r="AC72">
        <f t="shared" si="7"/>
        <v>0</v>
      </c>
      <c r="AD72">
        <f t="shared" si="8"/>
        <v>33.6</v>
      </c>
      <c r="AE72" s="57">
        <f t="shared" si="9"/>
        <v>0</v>
      </c>
    </row>
    <row r="73" spans="1:31" ht="14.65" customHeight="1" x14ac:dyDescent="0.35">
      <c r="A73" s="86" t="s">
        <v>86</v>
      </c>
      <c r="B73" s="78" t="s">
        <v>159</v>
      </c>
      <c r="C73" s="21">
        <v>30</v>
      </c>
      <c r="D73" s="78" t="s">
        <v>169</v>
      </c>
      <c r="E73" s="21" t="s">
        <v>226</v>
      </c>
      <c r="F73" s="23" t="s">
        <v>176</v>
      </c>
      <c r="G73" s="21" t="s">
        <v>117</v>
      </c>
      <c r="H73" s="21" t="s">
        <v>100</v>
      </c>
      <c r="I73" s="21" t="s">
        <v>299</v>
      </c>
      <c r="J73" s="21" t="s">
        <v>300</v>
      </c>
      <c r="K73" s="21" t="s">
        <v>300</v>
      </c>
      <c r="L73" s="4" t="s">
        <v>17</v>
      </c>
      <c r="M73" s="21" t="s">
        <v>227</v>
      </c>
      <c r="AB73" t="str">
        <f t="shared" si="6"/>
        <v>Categoría 4 (Full)</v>
      </c>
      <c r="AC73">
        <f t="shared" si="7"/>
        <v>0</v>
      </c>
      <c r="AD73">
        <f t="shared" si="8"/>
        <v>33.6</v>
      </c>
      <c r="AE73" s="57">
        <f t="shared" si="9"/>
        <v>0</v>
      </c>
    </row>
    <row r="74" spans="1:31" ht="14.65" customHeight="1" x14ac:dyDescent="0.35">
      <c r="A74" s="86" t="s">
        <v>86</v>
      </c>
      <c r="B74" s="78" t="s">
        <v>159</v>
      </c>
      <c r="C74" s="21">
        <v>31</v>
      </c>
      <c r="D74" s="78" t="s">
        <v>169</v>
      </c>
      <c r="E74" s="21" t="s">
        <v>174</v>
      </c>
      <c r="F74" s="23" t="s">
        <v>173</v>
      </c>
      <c r="G74" s="21" t="s">
        <v>117</v>
      </c>
      <c r="H74" s="21" t="s">
        <v>100</v>
      </c>
      <c r="I74" s="21" t="s">
        <v>306</v>
      </c>
      <c r="J74" s="21" t="s">
        <v>300</v>
      </c>
      <c r="K74" s="21" t="s">
        <v>300</v>
      </c>
      <c r="L74" s="4" t="s">
        <v>17</v>
      </c>
      <c r="M74" s="21">
        <v>6</v>
      </c>
      <c r="AB74" t="str">
        <f t="shared" si="6"/>
        <v>Categoría 4 (Full)</v>
      </c>
      <c r="AC74">
        <f t="shared" si="7"/>
        <v>0</v>
      </c>
      <c r="AD74">
        <f t="shared" si="8"/>
        <v>33.6</v>
      </c>
      <c r="AE74" s="57">
        <f t="shared" si="9"/>
        <v>0</v>
      </c>
    </row>
    <row r="75" spans="1:31" ht="14.65" customHeight="1" x14ac:dyDescent="0.35">
      <c r="A75" s="86" t="s">
        <v>86</v>
      </c>
      <c r="B75" s="78" t="s">
        <v>159</v>
      </c>
      <c r="C75" s="21">
        <v>32</v>
      </c>
      <c r="D75" s="78" t="s">
        <v>169</v>
      </c>
      <c r="E75" s="21" t="s">
        <v>175</v>
      </c>
      <c r="F75" s="23" t="s">
        <v>176</v>
      </c>
      <c r="G75" s="21" t="s">
        <v>117</v>
      </c>
      <c r="H75" s="21" t="s">
        <v>100</v>
      </c>
      <c r="I75" s="21" t="s">
        <v>299</v>
      </c>
      <c r="J75" s="21" t="s">
        <v>300</v>
      </c>
      <c r="K75" s="21" t="s">
        <v>300</v>
      </c>
      <c r="L75" s="4" t="s">
        <v>17</v>
      </c>
      <c r="M75" s="21">
        <v>226</v>
      </c>
      <c r="AB75" t="str">
        <f t="shared" si="6"/>
        <v>Categoría 4 (Full)</v>
      </c>
      <c r="AC75">
        <f t="shared" si="7"/>
        <v>0</v>
      </c>
      <c r="AD75">
        <f t="shared" si="8"/>
        <v>33.6</v>
      </c>
      <c r="AE75" s="57">
        <f t="shared" si="9"/>
        <v>0</v>
      </c>
    </row>
    <row r="76" spans="1:31" ht="14.65" customHeight="1" x14ac:dyDescent="0.35">
      <c r="A76" s="86" t="s">
        <v>86</v>
      </c>
      <c r="B76" s="78" t="s">
        <v>159</v>
      </c>
      <c r="C76" s="53">
        <v>33</v>
      </c>
      <c r="D76" s="78" t="s">
        <v>169</v>
      </c>
      <c r="E76" s="77" t="s">
        <v>177</v>
      </c>
      <c r="F76" s="23" t="s">
        <v>178</v>
      </c>
      <c r="G76" s="21" t="s">
        <v>117</v>
      </c>
      <c r="H76" s="21" t="s">
        <v>100</v>
      </c>
      <c r="I76" s="21" t="s">
        <v>299</v>
      </c>
      <c r="J76" s="21" t="s">
        <v>300</v>
      </c>
      <c r="K76" s="21" t="s">
        <v>300</v>
      </c>
      <c r="L76" s="4" t="s">
        <v>17</v>
      </c>
      <c r="M76" s="21">
        <v>311</v>
      </c>
      <c r="AB76" t="str">
        <f t="shared" si="6"/>
        <v>Categoría 4 (Full)</v>
      </c>
      <c r="AC76">
        <f t="shared" si="7"/>
        <v>0</v>
      </c>
      <c r="AD76">
        <f t="shared" si="8"/>
        <v>33.6</v>
      </c>
      <c r="AE76" s="57">
        <f t="shared" si="9"/>
        <v>0</v>
      </c>
    </row>
    <row r="77" spans="1:31" ht="14.65" customHeight="1" x14ac:dyDescent="0.35">
      <c r="A77" s="86" t="s">
        <v>86</v>
      </c>
      <c r="B77" s="78" t="s">
        <v>159</v>
      </c>
      <c r="C77" s="54">
        <v>33</v>
      </c>
      <c r="D77" s="79" t="s">
        <v>169</v>
      </c>
      <c r="E77" s="79" t="s">
        <v>177</v>
      </c>
      <c r="F77" s="23" t="s">
        <v>179</v>
      </c>
      <c r="G77" s="21" t="s">
        <v>15</v>
      </c>
      <c r="H77" s="21" t="s">
        <v>26</v>
      </c>
      <c r="I77" s="21" t="s">
        <v>299</v>
      </c>
      <c r="J77" s="21" t="s">
        <v>296</v>
      </c>
      <c r="K77" s="21" t="s">
        <v>300</v>
      </c>
      <c r="L77" s="4" t="s">
        <v>17</v>
      </c>
      <c r="M77" s="21">
        <v>2</v>
      </c>
      <c r="AB77" t="str">
        <f t="shared" si="6"/>
        <v>Categoría 2 (Audio)</v>
      </c>
      <c r="AC77">
        <f t="shared" si="7"/>
        <v>0</v>
      </c>
      <c r="AD77">
        <f t="shared" si="8"/>
        <v>19.200000000000003</v>
      </c>
      <c r="AE77" s="57">
        <f t="shared" si="9"/>
        <v>0</v>
      </c>
    </row>
    <row r="78" spans="1:31" ht="14.65" customHeight="1" x14ac:dyDescent="0.35">
      <c r="A78" s="86" t="s">
        <v>86</v>
      </c>
      <c r="B78" s="78" t="s">
        <v>159</v>
      </c>
      <c r="C78" s="21">
        <v>34</v>
      </c>
      <c r="D78" s="77" t="s">
        <v>180</v>
      </c>
      <c r="E78" s="21" t="s">
        <v>181</v>
      </c>
      <c r="F78" s="23" t="s">
        <v>182</v>
      </c>
      <c r="G78" s="21" t="s">
        <v>15</v>
      </c>
      <c r="H78" s="21" t="s">
        <v>26</v>
      </c>
      <c r="I78" s="21" t="s">
        <v>299</v>
      </c>
      <c r="J78" s="21" t="s">
        <v>296</v>
      </c>
      <c r="K78" s="21" t="s">
        <v>300</v>
      </c>
      <c r="L78" s="4" t="s">
        <v>17</v>
      </c>
      <c r="M78" s="21" t="s">
        <v>183</v>
      </c>
      <c r="AB78" t="str">
        <f t="shared" si="6"/>
        <v>Categoría 2 (Audio)</v>
      </c>
      <c r="AC78">
        <f t="shared" si="7"/>
        <v>0</v>
      </c>
      <c r="AD78">
        <f t="shared" si="8"/>
        <v>19.200000000000003</v>
      </c>
      <c r="AE78" s="57">
        <f t="shared" si="9"/>
        <v>0</v>
      </c>
    </row>
    <row r="79" spans="1:31" ht="14.65" customHeight="1" x14ac:dyDescent="0.35">
      <c r="A79" s="86" t="s">
        <v>86</v>
      </c>
      <c r="B79" s="78" t="s">
        <v>159</v>
      </c>
      <c r="C79" s="21">
        <v>35</v>
      </c>
      <c r="D79" s="78" t="s">
        <v>180</v>
      </c>
      <c r="E79" s="21" t="s">
        <v>184</v>
      </c>
      <c r="F79" s="23" t="s">
        <v>185</v>
      </c>
      <c r="G79" s="21" t="s">
        <v>15</v>
      </c>
      <c r="H79" s="21" t="s">
        <v>26</v>
      </c>
      <c r="I79" s="21" t="s">
        <v>299</v>
      </c>
      <c r="J79" s="21" t="s">
        <v>296</v>
      </c>
      <c r="K79" s="21" t="s">
        <v>300</v>
      </c>
      <c r="L79" s="4" t="s">
        <v>17</v>
      </c>
      <c r="M79" s="21" t="s">
        <v>183</v>
      </c>
      <c r="AB79" t="str">
        <f t="shared" si="6"/>
        <v>Categoría 2 (Audio)</v>
      </c>
      <c r="AC79">
        <f t="shared" si="7"/>
        <v>0</v>
      </c>
      <c r="AD79">
        <f t="shared" si="8"/>
        <v>19.200000000000003</v>
      </c>
      <c r="AE79" s="57">
        <f t="shared" si="9"/>
        <v>0</v>
      </c>
    </row>
    <row r="80" spans="1:31" ht="14.65" customHeight="1" x14ac:dyDescent="0.35">
      <c r="A80" s="86" t="s">
        <v>86</v>
      </c>
      <c r="B80" s="78" t="s">
        <v>159</v>
      </c>
      <c r="C80" s="21">
        <v>36</v>
      </c>
      <c r="D80" s="78" t="s">
        <v>180</v>
      </c>
      <c r="E80" s="21" t="s">
        <v>186</v>
      </c>
      <c r="F80" s="23" t="s">
        <v>187</v>
      </c>
      <c r="G80" s="21" t="s">
        <v>15</v>
      </c>
      <c r="H80" s="21" t="s">
        <v>26</v>
      </c>
      <c r="I80" s="21" t="s">
        <v>299</v>
      </c>
      <c r="J80" s="21" t="s">
        <v>296</v>
      </c>
      <c r="K80" s="21" t="s">
        <v>296</v>
      </c>
      <c r="L80" s="4" t="s">
        <v>17</v>
      </c>
      <c r="M80" s="21" t="s">
        <v>183</v>
      </c>
      <c r="AB80" t="str">
        <f t="shared" si="6"/>
        <v>Categoría 1 (Básico)</v>
      </c>
      <c r="AC80">
        <f t="shared" si="7"/>
        <v>0</v>
      </c>
      <c r="AD80">
        <f t="shared" si="8"/>
        <v>17.600000000000001</v>
      </c>
      <c r="AE80" s="57">
        <f t="shared" si="9"/>
        <v>0</v>
      </c>
    </row>
    <row r="81" spans="1:31" ht="14.65" customHeight="1" x14ac:dyDescent="0.35">
      <c r="A81" s="86" t="s">
        <v>86</v>
      </c>
      <c r="B81" s="78" t="s">
        <v>159</v>
      </c>
      <c r="C81" s="21">
        <v>37</v>
      </c>
      <c r="D81" s="78" t="s">
        <v>180</v>
      </c>
      <c r="E81" s="21" t="s">
        <v>188</v>
      </c>
      <c r="F81" s="23" t="s">
        <v>189</v>
      </c>
      <c r="G81" s="21" t="s">
        <v>15</v>
      </c>
      <c r="H81" s="21" t="s">
        <v>26</v>
      </c>
      <c r="I81" s="21" t="s">
        <v>307</v>
      </c>
      <c r="J81" s="21" t="s">
        <v>296</v>
      </c>
      <c r="K81" s="21" t="s">
        <v>300</v>
      </c>
      <c r="L81" s="4" t="s">
        <v>17</v>
      </c>
      <c r="M81" s="21" t="s">
        <v>183</v>
      </c>
      <c r="AB81" t="str">
        <f t="shared" si="6"/>
        <v>Categoría 2 (Audio)</v>
      </c>
      <c r="AC81">
        <f t="shared" si="7"/>
        <v>0</v>
      </c>
      <c r="AD81">
        <f t="shared" si="8"/>
        <v>19.200000000000003</v>
      </c>
      <c r="AE81" s="57">
        <f t="shared" si="9"/>
        <v>0</v>
      </c>
    </row>
    <row r="82" spans="1:31" ht="21" customHeight="1" x14ac:dyDescent="0.35">
      <c r="A82" s="86" t="s">
        <v>86</v>
      </c>
      <c r="B82" s="79" t="s">
        <v>159</v>
      </c>
      <c r="C82" s="21">
        <v>38</v>
      </c>
      <c r="D82" s="79" t="s">
        <v>180</v>
      </c>
      <c r="E82" s="21" t="s">
        <v>190</v>
      </c>
      <c r="F82" s="23" t="s">
        <v>191</v>
      </c>
      <c r="G82" s="21" t="s">
        <v>15</v>
      </c>
      <c r="H82" s="21" t="s">
        <v>26</v>
      </c>
      <c r="I82" s="21" t="s">
        <v>299</v>
      </c>
      <c r="J82" s="21" t="s">
        <v>296</v>
      </c>
      <c r="K82" s="21" t="s">
        <v>296</v>
      </c>
      <c r="L82" s="4" t="s">
        <v>17</v>
      </c>
      <c r="M82" s="21" t="s">
        <v>183</v>
      </c>
      <c r="AB82" t="str">
        <f t="shared" si="6"/>
        <v>Categoría 1 (Básico)</v>
      </c>
      <c r="AC82">
        <f t="shared" si="7"/>
        <v>0</v>
      </c>
      <c r="AD82">
        <f t="shared" si="8"/>
        <v>17.600000000000001</v>
      </c>
      <c r="AE82" s="57">
        <f t="shared" si="9"/>
        <v>0</v>
      </c>
    </row>
    <row r="83" spans="1:31" ht="21" customHeight="1" x14ac:dyDescent="0.35">
      <c r="A83" s="86" t="s">
        <v>86</v>
      </c>
      <c r="B83" s="77" t="s">
        <v>192</v>
      </c>
      <c r="C83" s="77">
        <v>39</v>
      </c>
      <c r="D83" s="77" t="s">
        <v>193</v>
      </c>
      <c r="E83" s="21" t="s">
        <v>194</v>
      </c>
      <c r="F83" s="23" t="s">
        <v>195</v>
      </c>
      <c r="G83" s="21" t="s">
        <v>15</v>
      </c>
      <c r="H83" s="21" t="s">
        <v>26</v>
      </c>
      <c r="I83" s="21" t="s">
        <v>194</v>
      </c>
      <c r="J83" s="21" t="s">
        <v>296</v>
      </c>
      <c r="K83" s="21" t="s">
        <v>296</v>
      </c>
      <c r="L83" s="4" t="s">
        <v>17</v>
      </c>
      <c r="M83" s="21">
        <v>636</v>
      </c>
      <c r="AB83" t="str">
        <f t="shared" si="6"/>
        <v>Categoría 1 (Básico)</v>
      </c>
      <c r="AC83">
        <f t="shared" si="7"/>
        <v>0</v>
      </c>
      <c r="AD83">
        <f t="shared" si="8"/>
        <v>17.600000000000001</v>
      </c>
      <c r="AE83" s="57">
        <f t="shared" si="9"/>
        <v>0</v>
      </c>
    </row>
    <row r="84" spans="1:31" ht="14.65" customHeight="1" x14ac:dyDescent="0.35">
      <c r="A84" s="86" t="s">
        <v>86</v>
      </c>
      <c r="B84" s="78" t="s">
        <v>192</v>
      </c>
      <c r="C84" s="79">
        <v>39</v>
      </c>
      <c r="D84" s="79" t="s">
        <v>193</v>
      </c>
      <c r="E84" s="21" t="s">
        <v>196</v>
      </c>
      <c r="F84" s="23" t="s">
        <v>197</v>
      </c>
      <c r="G84" s="21" t="s">
        <v>117</v>
      </c>
      <c r="H84" s="21" t="s">
        <v>100</v>
      </c>
      <c r="I84" s="21" t="s">
        <v>299</v>
      </c>
      <c r="J84" s="21" t="s">
        <v>300</v>
      </c>
      <c r="K84" s="21" t="s">
        <v>296</v>
      </c>
      <c r="L84" s="4" t="s">
        <v>17</v>
      </c>
      <c r="M84" s="21" t="s">
        <v>18</v>
      </c>
      <c r="AB84" t="str">
        <f t="shared" si="6"/>
        <v>Categoría 3 (Simulador)</v>
      </c>
      <c r="AC84">
        <f t="shared" si="7"/>
        <v>0</v>
      </c>
      <c r="AD84">
        <f t="shared" si="8"/>
        <v>32</v>
      </c>
      <c r="AE84" s="57">
        <f t="shared" si="9"/>
        <v>0</v>
      </c>
    </row>
    <row r="85" spans="1:31" ht="14.65" customHeight="1" x14ac:dyDescent="0.35">
      <c r="A85" s="86" t="s">
        <v>86</v>
      </c>
      <c r="B85" s="78" t="s">
        <v>192</v>
      </c>
      <c r="C85" s="77">
        <v>40</v>
      </c>
      <c r="D85" s="77" t="s">
        <v>198</v>
      </c>
      <c r="E85" s="21" t="s">
        <v>199</v>
      </c>
      <c r="F85" s="23" t="s">
        <v>199</v>
      </c>
      <c r="G85" s="21" t="s">
        <v>15</v>
      </c>
      <c r="H85" s="21" t="s">
        <v>26</v>
      </c>
      <c r="I85" s="21" t="s">
        <v>299</v>
      </c>
      <c r="J85" s="21" t="s">
        <v>296</v>
      </c>
      <c r="K85" s="21" t="s">
        <v>296</v>
      </c>
      <c r="L85" s="4" t="s">
        <v>17</v>
      </c>
      <c r="M85" s="21">
        <v>413</v>
      </c>
      <c r="AB85" t="str">
        <f t="shared" si="6"/>
        <v>Categoría 1 (Básico)</v>
      </c>
      <c r="AC85">
        <f t="shared" si="7"/>
        <v>0</v>
      </c>
      <c r="AD85">
        <f t="shared" si="8"/>
        <v>17.600000000000001</v>
      </c>
      <c r="AE85" s="57">
        <f t="shared" si="9"/>
        <v>0</v>
      </c>
    </row>
    <row r="86" spans="1:31" ht="14.65" customHeight="1" x14ac:dyDescent="0.35">
      <c r="A86" s="86" t="s">
        <v>86</v>
      </c>
      <c r="B86" s="78" t="s">
        <v>192</v>
      </c>
      <c r="C86" s="78">
        <v>40</v>
      </c>
      <c r="D86" s="78" t="s">
        <v>198</v>
      </c>
      <c r="E86" s="21" t="s">
        <v>200</v>
      </c>
      <c r="F86" s="23" t="s">
        <v>200</v>
      </c>
      <c r="G86" s="21" t="s">
        <v>15</v>
      </c>
      <c r="H86" s="21" t="s">
        <v>26</v>
      </c>
      <c r="I86" s="21" t="s">
        <v>308</v>
      </c>
      <c r="J86" s="21" t="s">
        <v>296</v>
      </c>
      <c r="K86" s="21" t="s">
        <v>300</v>
      </c>
      <c r="L86" s="4" t="s">
        <v>17</v>
      </c>
      <c r="M86" s="21">
        <v>413</v>
      </c>
      <c r="AB86" t="str">
        <f t="shared" si="6"/>
        <v>Categoría 2 (Audio)</v>
      </c>
      <c r="AC86">
        <f t="shared" si="7"/>
        <v>0</v>
      </c>
      <c r="AD86">
        <f t="shared" si="8"/>
        <v>19.200000000000003</v>
      </c>
      <c r="AE86" s="57">
        <f t="shared" si="9"/>
        <v>0</v>
      </c>
    </row>
    <row r="87" spans="1:31" ht="14.65" customHeight="1" x14ac:dyDescent="0.35">
      <c r="A87" s="86" t="s">
        <v>86</v>
      </c>
      <c r="B87" s="78" t="s">
        <v>192</v>
      </c>
      <c r="C87" s="78">
        <v>40</v>
      </c>
      <c r="D87" s="78" t="s">
        <v>198</v>
      </c>
      <c r="E87" s="21" t="s">
        <v>201</v>
      </c>
      <c r="F87" s="23" t="s">
        <v>201</v>
      </c>
      <c r="G87" s="21" t="s">
        <v>15</v>
      </c>
      <c r="H87" s="21" t="s">
        <v>26</v>
      </c>
      <c r="I87" s="21" t="s">
        <v>308</v>
      </c>
      <c r="J87" s="21" t="s">
        <v>296</v>
      </c>
      <c r="K87" s="21" t="s">
        <v>300</v>
      </c>
      <c r="L87" s="4" t="s">
        <v>17</v>
      </c>
      <c r="M87" s="21">
        <v>413</v>
      </c>
      <c r="AB87" t="str">
        <f t="shared" si="6"/>
        <v>Categoría 2 (Audio)</v>
      </c>
      <c r="AC87">
        <f t="shared" si="7"/>
        <v>0</v>
      </c>
      <c r="AD87">
        <f t="shared" si="8"/>
        <v>19.200000000000003</v>
      </c>
      <c r="AE87" s="57">
        <f t="shared" si="9"/>
        <v>0</v>
      </c>
    </row>
    <row r="88" spans="1:31" ht="14.65" customHeight="1" x14ac:dyDescent="0.35">
      <c r="A88" s="87" t="s">
        <v>86</v>
      </c>
      <c r="B88" s="79" t="s">
        <v>192</v>
      </c>
      <c r="C88" s="79">
        <v>40</v>
      </c>
      <c r="D88" s="79" t="s">
        <v>198</v>
      </c>
      <c r="E88" s="21" t="s">
        <v>202</v>
      </c>
      <c r="F88" s="23" t="s">
        <v>202</v>
      </c>
      <c r="G88" s="21" t="s">
        <v>15</v>
      </c>
      <c r="H88" s="21" t="s">
        <v>26</v>
      </c>
      <c r="I88" s="21" t="s">
        <v>308</v>
      </c>
      <c r="J88" s="21" t="s">
        <v>296</v>
      </c>
      <c r="K88" s="21" t="s">
        <v>300</v>
      </c>
      <c r="L88" s="4" t="s">
        <v>17</v>
      </c>
      <c r="M88" s="21">
        <v>413</v>
      </c>
      <c r="AB88" t="str">
        <f t="shared" si="6"/>
        <v>Categoría 2 (Audio)</v>
      </c>
      <c r="AC88">
        <f t="shared" si="7"/>
        <v>0</v>
      </c>
      <c r="AD88">
        <f t="shared" si="8"/>
        <v>19.200000000000003</v>
      </c>
      <c r="AE88" s="57">
        <f t="shared" si="9"/>
        <v>0</v>
      </c>
    </row>
    <row r="89" spans="1:31" ht="14.25" customHeight="1" x14ac:dyDescent="0.35">
      <c r="A89" s="83" t="s">
        <v>309</v>
      </c>
      <c r="B89" s="25" t="s">
        <v>208</v>
      </c>
      <c r="C89" s="25">
        <v>50</v>
      </c>
      <c r="D89" s="25" t="s">
        <v>209</v>
      </c>
      <c r="E89" s="25" t="s">
        <v>209</v>
      </c>
      <c r="F89" s="25" t="s">
        <v>210</v>
      </c>
      <c r="G89" s="25" t="s">
        <v>211</v>
      </c>
      <c r="H89" s="25" t="s">
        <v>26</v>
      </c>
      <c r="I89" s="25" t="s">
        <v>209</v>
      </c>
      <c r="J89" s="25" t="s">
        <v>296</v>
      </c>
      <c r="K89" s="25" t="s">
        <v>296</v>
      </c>
      <c r="L89" s="27" t="s">
        <v>203</v>
      </c>
      <c r="M89" s="25" t="s">
        <v>18</v>
      </c>
      <c r="AB89" t="str">
        <f t="shared" si="6"/>
        <v>Categoría 1 (Básico)</v>
      </c>
      <c r="AC89">
        <f t="shared" si="7"/>
        <v>0</v>
      </c>
      <c r="AD89">
        <f t="shared" si="8"/>
        <v>17.600000000000001</v>
      </c>
      <c r="AE89" s="57">
        <f t="shared" si="9"/>
        <v>0</v>
      </c>
    </row>
    <row r="90" spans="1:31" x14ac:dyDescent="0.35">
      <c r="A90" s="84" t="s">
        <v>203</v>
      </c>
      <c r="B90" s="25" t="s">
        <v>159</v>
      </c>
      <c r="C90" s="25">
        <v>51</v>
      </c>
      <c r="D90" s="25" t="s">
        <v>218</v>
      </c>
      <c r="E90" s="25" t="s">
        <v>218</v>
      </c>
      <c r="F90" s="25" t="s">
        <v>219</v>
      </c>
      <c r="G90" s="25" t="s">
        <v>211</v>
      </c>
      <c r="H90" s="25" t="s">
        <v>26</v>
      </c>
      <c r="I90" s="25" t="s">
        <v>299</v>
      </c>
      <c r="J90" s="25" t="s">
        <v>296</v>
      </c>
      <c r="K90" s="25" t="s">
        <v>300</v>
      </c>
      <c r="L90" s="25" t="s">
        <v>203</v>
      </c>
      <c r="M90" s="25">
        <v>1434</v>
      </c>
      <c r="AB90" t="str">
        <f t="shared" si="6"/>
        <v>Categoría 2 (Audio)</v>
      </c>
      <c r="AC90">
        <f t="shared" si="7"/>
        <v>0</v>
      </c>
      <c r="AD90">
        <f t="shared" si="8"/>
        <v>19.200000000000003</v>
      </c>
      <c r="AE90" s="57">
        <f t="shared" si="9"/>
        <v>0</v>
      </c>
    </row>
    <row r="91" spans="1:31" ht="14.25" customHeight="1" x14ac:dyDescent="0.35">
      <c r="A91" s="84" t="s">
        <v>203</v>
      </c>
      <c r="B91" s="25" t="s">
        <v>159</v>
      </c>
      <c r="C91" s="25">
        <v>52</v>
      </c>
      <c r="D91" s="25" t="s">
        <v>220</v>
      </c>
      <c r="E91" s="25" t="s">
        <v>220</v>
      </c>
      <c r="F91" s="25" t="s">
        <v>173</v>
      </c>
      <c r="G91" s="25" t="s">
        <v>211</v>
      </c>
      <c r="H91" s="25" t="s">
        <v>100</v>
      </c>
      <c r="I91" s="25" t="s">
        <v>306</v>
      </c>
      <c r="J91" s="25" t="s">
        <v>300</v>
      </c>
      <c r="K91" s="25" t="s">
        <v>300</v>
      </c>
      <c r="L91" s="25"/>
      <c r="M91" s="25">
        <v>265</v>
      </c>
      <c r="AB91" t="str">
        <f t="shared" si="6"/>
        <v>Categoría 4 (Full)</v>
      </c>
      <c r="AC91">
        <f t="shared" si="7"/>
        <v>0</v>
      </c>
      <c r="AD91">
        <f t="shared" si="8"/>
        <v>33.6</v>
      </c>
      <c r="AE91" s="57">
        <f t="shared" si="9"/>
        <v>0</v>
      </c>
    </row>
    <row r="92" spans="1:31" x14ac:dyDescent="0.35">
      <c r="A92" s="84" t="s">
        <v>203</v>
      </c>
      <c r="B92" s="25" t="s">
        <v>159</v>
      </c>
      <c r="C92" s="25">
        <v>53</v>
      </c>
      <c r="D92" s="25" t="s">
        <v>135</v>
      </c>
      <c r="E92" s="25" t="s">
        <v>138</v>
      </c>
      <c r="F92" s="26" t="s">
        <v>221</v>
      </c>
      <c r="G92" s="25" t="s">
        <v>211</v>
      </c>
      <c r="H92" s="25" t="s">
        <v>26</v>
      </c>
      <c r="I92" s="25" t="s">
        <v>299</v>
      </c>
      <c r="J92" s="25" t="s">
        <v>296</v>
      </c>
      <c r="K92" s="25" t="s">
        <v>300</v>
      </c>
      <c r="L92" s="25" t="s">
        <v>203</v>
      </c>
      <c r="M92" s="25">
        <v>39</v>
      </c>
      <c r="AB92" t="str">
        <f t="shared" si="6"/>
        <v>Categoría 2 (Audio)</v>
      </c>
      <c r="AC92">
        <f t="shared" si="7"/>
        <v>0</v>
      </c>
      <c r="AD92">
        <f t="shared" si="8"/>
        <v>19.200000000000003</v>
      </c>
      <c r="AE92" s="57">
        <f t="shared" si="9"/>
        <v>0</v>
      </c>
    </row>
    <row r="93" spans="1:31" ht="14.25" customHeight="1" x14ac:dyDescent="0.35">
      <c r="A93" s="84" t="s">
        <v>203</v>
      </c>
      <c r="B93" s="25" t="s">
        <v>159</v>
      </c>
      <c r="C93" s="25">
        <v>54</v>
      </c>
      <c r="D93" s="25" t="s">
        <v>222</v>
      </c>
      <c r="E93" s="25" t="s">
        <v>222</v>
      </c>
      <c r="F93" s="25" t="s">
        <v>223</v>
      </c>
      <c r="G93" s="25" t="s">
        <v>211</v>
      </c>
      <c r="H93" s="25" t="s">
        <v>100</v>
      </c>
      <c r="I93" s="25" t="s">
        <v>299</v>
      </c>
      <c r="J93" s="25" t="s">
        <v>300</v>
      </c>
      <c r="K93" s="25" t="s">
        <v>300</v>
      </c>
      <c r="L93" s="24"/>
      <c r="M93" s="25">
        <v>675</v>
      </c>
      <c r="AB93" t="str">
        <f t="shared" si="6"/>
        <v>Categoría 4 (Full)</v>
      </c>
      <c r="AC93">
        <f t="shared" si="7"/>
        <v>0</v>
      </c>
      <c r="AD93">
        <f t="shared" si="8"/>
        <v>33.6</v>
      </c>
      <c r="AE93" s="57">
        <f t="shared" si="9"/>
        <v>0</v>
      </c>
    </row>
    <row r="94" spans="1:31" ht="14.25" customHeight="1" x14ac:dyDescent="0.35">
      <c r="A94" s="84" t="s">
        <v>203</v>
      </c>
      <c r="B94" s="80" t="s">
        <v>228</v>
      </c>
      <c r="C94" s="25">
        <v>55</v>
      </c>
      <c r="D94" s="25" t="s">
        <v>229</v>
      </c>
      <c r="E94" s="25" t="s">
        <v>229</v>
      </c>
      <c r="F94" s="25" t="s">
        <v>230</v>
      </c>
      <c r="G94" s="25" t="s">
        <v>211</v>
      </c>
      <c r="H94" s="25" t="s">
        <v>26</v>
      </c>
      <c r="I94" s="25" t="s">
        <v>299</v>
      </c>
      <c r="J94" s="25" t="s">
        <v>296</v>
      </c>
      <c r="K94" s="25" t="s">
        <v>296</v>
      </c>
      <c r="L94" s="24"/>
      <c r="M94" s="25" t="s">
        <v>18</v>
      </c>
      <c r="AB94" t="str">
        <f t="shared" si="6"/>
        <v>Categoría 1 (Básico)</v>
      </c>
      <c r="AC94">
        <f t="shared" si="7"/>
        <v>0</v>
      </c>
      <c r="AD94">
        <f t="shared" si="8"/>
        <v>17.600000000000001</v>
      </c>
      <c r="AE94" s="57">
        <f t="shared" si="9"/>
        <v>0</v>
      </c>
    </row>
    <row r="95" spans="1:31" ht="22.5" customHeight="1" x14ac:dyDescent="0.35">
      <c r="A95" s="84" t="s">
        <v>203</v>
      </c>
      <c r="B95" s="81" t="s">
        <v>228</v>
      </c>
      <c r="C95" s="25">
        <v>56</v>
      </c>
      <c r="D95" s="25" t="s">
        <v>231</v>
      </c>
      <c r="E95" s="25" t="s">
        <v>231</v>
      </c>
      <c r="F95" s="25" t="s">
        <v>232</v>
      </c>
      <c r="G95" s="25" t="s">
        <v>211</v>
      </c>
      <c r="H95" s="25" t="s">
        <v>100</v>
      </c>
      <c r="I95" s="25" t="s">
        <v>299</v>
      </c>
      <c r="J95" s="25" t="s">
        <v>300</v>
      </c>
      <c r="K95" s="25" t="s">
        <v>300</v>
      </c>
      <c r="L95" s="24"/>
      <c r="M95" s="25" t="s">
        <v>233</v>
      </c>
      <c r="AB95" t="str">
        <f t="shared" si="6"/>
        <v>Categoría 4 (Full)</v>
      </c>
      <c r="AC95">
        <f t="shared" si="7"/>
        <v>0</v>
      </c>
      <c r="AD95">
        <f t="shared" si="8"/>
        <v>33.6</v>
      </c>
      <c r="AE95" s="57">
        <f t="shared" si="9"/>
        <v>0</v>
      </c>
    </row>
    <row r="96" spans="1:31" ht="14.25" customHeight="1" x14ac:dyDescent="0.35">
      <c r="A96" s="84" t="s">
        <v>203</v>
      </c>
      <c r="B96" s="81" t="s">
        <v>228</v>
      </c>
      <c r="C96" s="25">
        <v>57</v>
      </c>
      <c r="D96" s="25" t="s">
        <v>234</v>
      </c>
      <c r="E96" s="25" t="s">
        <v>234</v>
      </c>
      <c r="F96" s="25" t="s">
        <v>235</v>
      </c>
      <c r="G96" s="25" t="s">
        <v>211</v>
      </c>
      <c r="H96" s="25" t="s">
        <v>26</v>
      </c>
      <c r="I96" s="25" t="s">
        <v>299</v>
      </c>
      <c r="J96" s="25" t="s">
        <v>296</v>
      </c>
      <c r="K96" s="25" t="s">
        <v>296</v>
      </c>
      <c r="L96" s="24"/>
      <c r="M96" s="25" t="s">
        <v>18</v>
      </c>
      <c r="AB96" t="str">
        <f t="shared" si="6"/>
        <v>Categoría 1 (Básico)</v>
      </c>
      <c r="AC96">
        <f t="shared" si="7"/>
        <v>0</v>
      </c>
      <c r="AD96">
        <f t="shared" si="8"/>
        <v>17.600000000000001</v>
      </c>
      <c r="AE96" s="57">
        <f t="shared" si="9"/>
        <v>0</v>
      </c>
    </row>
    <row r="97" spans="1:31" ht="14.25" customHeight="1" x14ac:dyDescent="0.35">
      <c r="A97" s="84" t="s">
        <v>203</v>
      </c>
      <c r="B97" s="81" t="s">
        <v>228</v>
      </c>
      <c r="C97" s="25">
        <v>57</v>
      </c>
      <c r="D97" s="25" t="s">
        <v>236</v>
      </c>
      <c r="E97" s="25" t="s">
        <v>236</v>
      </c>
      <c r="F97" s="25" t="s">
        <v>237</v>
      </c>
      <c r="G97" s="25" t="s">
        <v>211</v>
      </c>
      <c r="H97" s="25" t="s">
        <v>100</v>
      </c>
      <c r="I97" s="25" t="s">
        <v>299</v>
      </c>
      <c r="J97" s="25" t="s">
        <v>300</v>
      </c>
      <c r="K97" s="25" t="s">
        <v>296</v>
      </c>
      <c r="L97" s="24"/>
      <c r="M97" s="25" t="s">
        <v>238</v>
      </c>
      <c r="AB97" t="str">
        <f t="shared" si="6"/>
        <v>Categoría 3 (Simulador)</v>
      </c>
      <c r="AC97">
        <f t="shared" si="7"/>
        <v>0</v>
      </c>
      <c r="AD97">
        <f t="shared" si="8"/>
        <v>32</v>
      </c>
      <c r="AE97" s="57">
        <f t="shared" si="9"/>
        <v>0</v>
      </c>
    </row>
    <row r="98" spans="1:31" ht="14.25" customHeight="1" x14ac:dyDescent="0.35">
      <c r="A98" s="84" t="s">
        <v>203</v>
      </c>
      <c r="B98" s="81" t="s">
        <v>228</v>
      </c>
      <c r="C98" s="25">
        <v>57</v>
      </c>
      <c r="D98" s="25" t="s">
        <v>239</v>
      </c>
      <c r="E98" s="25" t="s">
        <v>239</v>
      </c>
      <c r="F98" s="25" t="s">
        <v>240</v>
      </c>
      <c r="G98" s="25" t="s">
        <v>211</v>
      </c>
      <c r="H98" s="25" t="s">
        <v>100</v>
      </c>
      <c r="I98" s="25" t="s">
        <v>299</v>
      </c>
      <c r="J98" s="25" t="s">
        <v>300</v>
      </c>
      <c r="K98" s="25" t="s">
        <v>296</v>
      </c>
      <c r="L98" s="24"/>
      <c r="M98" s="25" t="s">
        <v>241</v>
      </c>
      <c r="AB98" t="str">
        <f t="shared" si="6"/>
        <v>Categoría 3 (Simulador)</v>
      </c>
      <c r="AC98">
        <f t="shared" si="7"/>
        <v>0</v>
      </c>
      <c r="AD98">
        <f t="shared" si="8"/>
        <v>32</v>
      </c>
      <c r="AE98" s="57">
        <f t="shared" si="9"/>
        <v>0</v>
      </c>
    </row>
    <row r="99" spans="1:31" ht="22.5" customHeight="1" x14ac:dyDescent="0.35">
      <c r="A99" s="84" t="s">
        <v>203</v>
      </c>
      <c r="B99" s="81" t="s">
        <v>228</v>
      </c>
      <c r="C99" s="25">
        <v>58</v>
      </c>
      <c r="D99" s="25" t="s">
        <v>242</v>
      </c>
      <c r="E99" s="25" t="s">
        <v>242</v>
      </c>
      <c r="F99" s="25" t="s">
        <v>243</v>
      </c>
      <c r="G99" s="25" t="s">
        <v>211</v>
      </c>
      <c r="H99" s="25" t="s">
        <v>100</v>
      </c>
      <c r="I99" s="25" t="s">
        <v>299</v>
      </c>
      <c r="J99" s="25" t="s">
        <v>300</v>
      </c>
      <c r="K99" s="25" t="s">
        <v>300</v>
      </c>
      <c r="L99" s="24"/>
      <c r="M99" s="25" t="s">
        <v>244</v>
      </c>
      <c r="AB99" t="str">
        <f t="shared" si="6"/>
        <v>Categoría 4 (Full)</v>
      </c>
      <c r="AC99">
        <f t="shared" si="7"/>
        <v>0</v>
      </c>
      <c r="AD99">
        <f t="shared" si="8"/>
        <v>33.6</v>
      </c>
      <c r="AE99" s="57">
        <f t="shared" si="9"/>
        <v>0</v>
      </c>
    </row>
    <row r="100" spans="1:31" ht="14.25" customHeight="1" x14ac:dyDescent="0.35">
      <c r="A100" s="84" t="s">
        <v>203</v>
      </c>
      <c r="B100" s="82" t="s">
        <v>228</v>
      </c>
      <c r="C100" s="25">
        <v>58</v>
      </c>
      <c r="D100" s="25" t="s">
        <v>245</v>
      </c>
      <c r="E100" s="25" t="s">
        <v>245</v>
      </c>
      <c r="F100" s="25" t="s">
        <v>246</v>
      </c>
      <c r="G100" s="25" t="s">
        <v>211</v>
      </c>
      <c r="H100" s="25" t="s">
        <v>100</v>
      </c>
      <c r="I100" s="25" t="s">
        <v>299</v>
      </c>
      <c r="J100" s="25" t="s">
        <v>300</v>
      </c>
      <c r="K100" s="25" t="s">
        <v>300</v>
      </c>
      <c r="L100" s="24"/>
      <c r="M100" s="25" t="s">
        <v>247</v>
      </c>
      <c r="AB100" t="str">
        <f t="shared" si="6"/>
        <v>Categoría 4 (Full)</v>
      </c>
      <c r="AC100">
        <f t="shared" si="7"/>
        <v>0</v>
      </c>
      <c r="AD100">
        <f t="shared" si="8"/>
        <v>33.6</v>
      </c>
      <c r="AE100" s="57">
        <f t="shared" si="9"/>
        <v>0</v>
      </c>
    </row>
  </sheetData>
  <autoFilter ref="A5:M100" xr:uid="{015F84EC-3935-4D5D-9923-F97CE00A852F}"/>
  <sortState xmlns:xlrd2="http://schemas.microsoft.com/office/spreadsheetml/2017/richdata2" ref="B35:M100">
    <sortCondition ref="B35:B100"/>
    <sortCondition ref="C35:C100"/>
    <sortCondition ref="D35:D100"/>
  </sortState>
  <mergeCells count="33">
    <mergeCell ref="A6:A34"/>
    <mergeCell ref="B33:B34"/>
    <mergeCell ref="D6:D8"/>
    <mergeCell ref="C83:C84"/>
    <mergeCell ref="C85:C88"/>
    <mergeCell ref="D55:D60"/>
    <mergeCell ref="D78:D82"/>
    <mergeCell ref="D83:D84"/>
    <mergeCell ref="D85:D88"/>
    <mergeCell ref="D46:D48"/>
    <mergeCell ref="D43:D44"/>
    <mergeCell ref="B94:B100"/>
    <mergeCell ref="A89:A100"/>
    <mergeCell ref="B66:B82"/>
    <mergeCell ref="B83:B88"/>
    <mergeCell ref="D49:D50"/>
    <mergeCell ref="D53:D54"/>
    <mergeCell ref="C53:C54"/>
    <mergeCell ref="A35:A88"/>
    <mergeCell ref="C56:C60"/>
    <mergeCell ref="C62:C65"/>
    <mergeCell ref="B46:B50"/>
    <mergeCell ref="C49:C50"/>
    <mergeCell ref="B51:B65"/>
    <mergeCell ref="C46:C48"/>
    <mergeCell ref="B35:B44"/>
    <mergeCell ref="C43:C44"/>
    <mergeCell ref="E56:E60"/>
    <mergeCell ref="E62:E64"/>
    <mergeCell ref="D67:D68"/>
    <mergeCell ref="D70:D77"/>
    <mergeCell ref="E76:E77"/>
    <mergeCell ref="D61:D6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0D3C-4769-442A-A309-2AFB9F7D6A87}">
  <dimension ref="A1:J91"/>
  <sheetViews>
    <sheetView zoomScale="70" zoomScaleNormal="70" workbookViewId="0">
      <selection activeCell="E15" sqref="E15"/>
    </sheetView>
  </sheetViews>
  <sheetFormatPr baseColWidth="10" defaultColWidth="11.453125" defaultRowHeight="14.5" x14ac:dyDescent="0.35"/>
  <cols>
    <col min="3" max="3" width="35.1796875" bestFit="1" customWidth="1"/>
    <col min="4" max="4" width="31.81640625" bestFit="1" customWidth="1"/>
    <col min="5" max="5" width="85.1796875" bestFit="1" customWidth="1"/>
    <col min="9" max="9" width="11.1796875" bestFit="1" customWidth="1"/>
  </cols>
  <sheetData>
    <row r="1" spans="1:10" x14ac:dyDescent="0.35">
      <c r="A1" t="s">
        <v>310</v>
      </c>
      <c r="B1" s="11" t="s">
        <v>311</v>
      </c>
      <c r="C1" t="s">
        <v>312</v>
      </c>
      <c r="D1" t="s">
        <v>313</v>
      </c>
      <c r="E1" s="13" t="s">
        <v>314</v>
      </c>
      <c r="F1" s="2" t="s">
        <v>315</v>
      </c>
      <c r="G1" s="2" t="s">
        <v>316</v>
      </c>
      <c r="H1" t="s">
        <v>317</v>
      </c>
      <c r="J1" s="2" t="s">
        <v>318</v>
      </c>
    </row>
    <row r="2" spans="1:10" x14ac:dyDescent="0.35">
      <c r="A2" s="96" t="s">
        <v>319</v>
      </c>
      <c r="B2" s="96" t="s">
        <v>320</v>
      </c>
      <c r="C2" s="14" t="s">
        <v>321</v>
      </c>
      <c r="D2" s="14" t="s">
        <v>322</v>
      </c>
      <c r="E2" s="15" t="s">
        <v>323</v>
      </c>
      <c r="F2" s="16" t="s">
        <v>17</v>
      </c>
      <c r="G2" s="16">
        <v>2</v>
      </c>
      <c r="H2" s="19" t="s">
        <v>320</v>
      </c>
      <c r="J2" s="16" t="s">
        <v>17</v>
      </c>
    </row>
    <row r="3" spans="1:10" x14ac:dyDescent="0.35">
      <c r="A3" s="96"/>
      <c r="B3" s="96"/>
      <c r="C3" s="14" t="s">
        <v>321</v>
      </c>
      <c r="D3" s="14" t="s">
        <v>179</v>
      </c>
      <c r="E3" s="15" t="s">
        <v>323</v>
      </c>
      <c r="F3" s="16" t="s">
        <v>17</v>
      </c>
      <c r="G3" s="16">
        <v>2</v>
      </c>
      <c r="H3" s="19" t="s">
        <v>320</v>
      </c>
      <c r="I3" t="b">
        <f>G3=G2</f>
        <v>1</v>
      </c>
      <c r="J3" s="16" t="s">
        <v>17</v>
      </c>
    </row>
    <row r="4" spans="1:10" x14ac:dyDescent="0.35">
      <c r="A4" s="96"/>
      <c r="B4" s="96"/>
      <c r="C4" s="14" t="s">
        <v>324</v>
      </c>
      <c r="D4" s="14" t="s">
        <v>174</v>
      </c>
      <c r="E4" s="15" t="s">
        <v>325</v>
      </c>
      <c r="F4" s="16" t="s">
        <v>203</v>
      </c>
      <c r="G4" s="16">
        <v>6</v>
      </c>
      <c r="H4" s="19" t="s">
        <v>320</v>
      </c>
      <c r="I4" t="b">
        <f t="shared" ref="I4:I67" si="0">G4=G3</f>
        <v>0</v>
      </c>
      <c r="J4" s="20" t="s">
        <v>17</v>
      </c>
    </row>
    <row r="5" spans="1:10" x14ac:dyDescent="0.35">
      <c r="A5" s="96" t="s">
        <v>326</v>
      </c>
      <c r="B5" s="96" t="s">
        <v>320</v>
      </c>
      <c r="C5" s="14" t="s">
        <v>321</v>
      </c>
      <c r="D5" s="14" t="s">
        <v>322</v>
      </c>
      <c r="E5" s="15" t="s">
        <v>327</v>
      </c>
      <c r="F5" s="16" t="s">
        <v>328</v>
      </c>
      <c r="G5" s="16">
        <v>13</v>
      </c>
      <c r="H5" s="19" t="s">
        <v>320</v>
      </c>
      <c r="I5" t="b">
        <f t="shared" si="0"/>
        <v>0</v>
      </c>
      <c r="J5" s="16" t="s">
        <v>328</v>
      </c>
    </row>
    <row r="6" spans="1:10" x14ac:dyDescent="0.35">
      <c r="A6" s="96" t="s">
        <v>326</v>
      </c>
      <c r="B6" s="96" t="s">
        <v>320</v>
      </c>
      <c r="C6" s="14" t="s">
        <v>329</v>
      </c>
      <c r="D6" s="14"/>
      <c r="E6" s="15" t="s">
        <v>330</v>
      </c>
      <c r="F6" s="16" t="s">
        <v>331</v>
      </c>
      <c r="G6" s="16">
        <v>18</v>
      </c>
      <c r="H6" s="19" t="s">
        <v>320</v>
      </c>
      <c r="I6" t="b">
        <f t="shared" si="0"/>
        <v>0</v>
      </c>
      <c r="J6" s="16" t="s">
        <v>331</v>
      </c>
    </row>
    <row r="7" spans="1:10" x14ac:dyDescent="0.35">
      <c r="A7" s="96" t="s">
        <v>326</v>
      </c>
      <c r="B7" s="96" t="s">
        <v>320</v>
      </c>
      <c r="C7" s="14" t="s">
        <v>332</v>
      </c>
      <c r="D7" s="14" t="s">
        <v>333</v>
      </c>
      <c r="E7" s="15" t="s">
        <v>334</v>
      </c>
      <c r="F7" s="16" t="s">
        <v>17</v>
      </c>
      <c r="G7" s="16">
        <v>27</v>
      </c>
      <c r="H7" s="19" t="s">
        <v>320</v>
      </c>
      <c r="I7" t="b">
        <f t="shared" si="0"/>
        <v>0</v>
      </c>
      <c r="J7" s="16" t="s">
        <v>17</v>
      </c>
    </row>
    <row r="8" spans="1:10" x14ac:dyDescent="0.35">
      <c r="A8" s="96" t="s">
        <v>326</v>
      </c>
      <c r="B8" s="96" t="s">
        <v>320</v>
      </c>
      <c r="C8" s="14" t="s">
        <v>329</v>
      </c>
      <c r="D8" s="14"/>
      <c r="E8" s="15" t="s">
        <v>335</v>
      </c>
      <c r="F8" s="16" t="s">
        <v>16</v>
      </c>
      <c r="G8" s="16">
        <v>28</v>
      </c>
      <c r="H8" s="19" t="s">
        <v>320</v>
      </c>
      <c r="I8" t="b">
        <f t="shared" si="0"/>
        <v>0</v>
      </c>
      <c r="J8" s="16" t="s">
        <v>16</v>
      </c>
    </row>
    <row r="9" spans="1:10" x14ac:dyDescent="0.35">
      <c r="A9" s="96" t="s">
        <v>326</v>
      </c>
      <c r="B9" s="96" t="s">
        <v>320</v>
      </c>
      <c r="C9" s="14" t="s">
        <v>332</v>
      </c>
      <c r="D9" s="14" t="s">
        <v>333</v>
      </c>
      <c r="E9" s="15" t="s">
        <v>336</v>
      </c>
      <c r="F9" s="16" t="s">
        <v>17</v>
      </c>
      <c r="G9" s="16">
        <v>31</v>
      </c>
      <c r="H9" s="19" t="s">
        <v>320</v>
      </c>
      <c r="I9" t="b">
        <f t="shared" si="0"/>
        <v>0</v>
      </c>
      <c r="J9" s="16" t="s">
        <v>17</v>
      </c>
    </row>
    <row r="10" spans="1:10" x14ac:dyDescent="0.35">
      <c r="A10" s="96" t="s">
        <v>326</v>
      </c>
      <c r="B10" s="96" t="s">
        <v>320</v>
      </c>
      <c r="C10" s="14" t="s">
        <v>332</v>
      </c>
      <c r="D10" s="14" t="s">
        <v>337</v>
      </c>
      <c r="E10" s="15" t="s">
        <v>338</v>
      </c>
      <c r="F10" s="16" t="s">
        <v>17</v>
      </c>
      <c r="G10" s="16">
        <v>33</v>
      </c>
      <c r="H10" s="19" t="s">
        <v>320</v>
      </c>
      <c r="I10" t="b">
        <f t="shared" si="0"/>
        <v>0</v>
      </c>
      <c r="J10" s="16" t="s">
        <v>17</v>
      </c>
    </row>
    <row r="11" spans="1:10" x14ac:dyDescent="0.35">
      <c r="A11" s="96" t="s">
        <v>326</v>
      </c>
      <c r="B11" s="96" t="s">
        <v>320</v>
      </c>
      <c r="C11" s="14" t="s">
        <v>332</v>
      </c>
      <c r="D11" s="14" t="s">
        <v>339</v>
      </c>
      <c r="E11" s="15" t="s">
        <v>338</v>
      </c>
      <c r="F11" s="16" t="s">
        <v>17</v>
      </c>
      <c r="G11" s="16">
        <v>33</v>
      </c>
      <c r="H11" s="19" t="s">
        <v>320</v>
      </c>
      <c r="I11" t="b">
        <f t="shared" si="0"/>
        <v>1</v>
      </c>
      <c r="J11" s="16" t="s">
        <v>17</v>
      </c>
    </row>
    <row r="12" spans="1:10" x14ac:dyDescent="0.35">
      <c r="A12" s="96" t="s">
        <v>326</v>
      </c>
      <c r="B12" s="96" t="s">
        <v>320</v>
      </c>
      <c r="C12" s="14" t="s">
        <v>340</v>
      </c>
      <c r="D12" s="14" t="s">
        <v>141</v>
      </c>
      <c r="E12" s="15" t="s">
        <v>341</v>
      </c>
      <c r="F12" s="16" t="s">
        <v>17</v>
      </c>
      <c r="G12" s="16">
        <v>39</v>
      </c>
      <c r="H12" s="19" t="s">
        <v>320</v>
      </c>
      <c r="I12" t="b">
        <f t="shared" si="0"/>
        <v>0</v>
      </c>
      <c r="J12" s="16" t="s">
        <v>17</v>
      </c>
    </row>
    <row r="13" spans="1:10" x14ac:dyDescent="0.35">
      <c r="A13" s="96" t="s">
        <v>326</v>
      </c>
      <c r="B13" s="96" t="s">
        <v>320</v>
      </c>
      <c r="C13" s="14" t="s">
        <v>342</v>
      </c>
      <c r="D13" s="14" t="s">
        <v>343</v>
      </c>
      <c r="E13" s="15" t="s">
        <v>341</v>
      </c>
      <c r="F13" s="16" t="s">
        <v>17</v>
      </c>
      <c r="G13" s="16">
        <v>39</v>
      </c>
      <c r="H13" s="19" t="s">
        <v>320</v>
      </c>
      <c r="I13" t="b">
        <f t="shared" si="0"/>
        <v>1</v>
      </c>
      <c r="J13" s="16" t="s">
        <v>17</v>
      </c>
    </row>
    <row r="14" spans="1:10" x14ac:dyDescent="0.35">
      <c r="A14" s="96" t="s">
        <v>326</v>
      </c>
      <c r="B14" s="96" t="s">
        <v>320</v>
      </c>
      <c r="C14" s="14" t="s">
        <v>329</v>
      </c>
      <c r="D14" s="14"/>
      <c r="E14" s="15" t="s">
        <v>344</v>
      </c>
      <c r="F14" s="16" t="s">
        <v>331</v>
      </c>
      <c r="G14" s="16">
        <v>55</v>
      </c>
      <c r="H14" s="19" t="s">
        <v>345</v>
      </c>
      <c r="I14" t="b">
        <f t="shared" si="0"/>
        <v>0</v>
      </c>
      <c r="J14" s="16" t="s">
        <v>331</v>
      </c>
    </row>
    <row r="15" spans="1:10" x14ac:dyDescent="0.35">
      <c r="A15" s="96" t="s">
        <v>326</v>
      </c>
      <c r="B15" s="96" t="s">
        <v>320</v>
      </c>
      <c r="C15" s="14" t="s">
        <v>332</v>
      </c>
      <c r="D15" s="14" t="s">
        <v>346</v>
      </c>
      <c r="E15" s="15" t="s">
        <v>212</v>
      </c>
      <c r="F15" s="16" t="s">
        <v>331</v>
      </c>
      <c r="G15" s="16">
        <v>76</v>
      </c>
      <c r="H15" s="19" t="s">
        <v>320</v>
      </c>
      <c r="I15" t="b">
        <f t="shared" si="0"/>
        <v>0</v>
      </c>
      <c r="J15" s="20" t="s">
        <v>17</v>
      </c>
    </row>
    <row r="16" spans="1:10" x14ac:dyDescent="0.35">
      <c r="A16" s="96" t="s">
        <v>326</v>
      </c>
      <c r="B16" s="96" t="s">
        <v>320</v>
      </c>
      <c r="C16" s="14" t="s">
        <v>321</v>
      </c>
      <c r="D16" s="14" t="s">
        <v>120</v>
      </c>
      <c r="E16" s="15" t="s">
        <v>347</v>
      </c>
      <c r="F16" s="16" t="s">
        <v>17</v>
      </c>
      <c r="G16" s="16">
        <v>80</v>
      </c>
      <c r="H16" s="19" t="s">
        <v>320</v>
      </c>
      <c r="I16" t="b">
        <f t="shared" si="0"/>
        <v>0</v>
      </c>
      <c r="J16" s="16" t="s">
        <v>17</v>
      </c>
    </row>
    <row r="17" spans="1:10" x14ac:dyDescent="0.35">
      <c r="A17" s="96" t="s">
        <v>326</v>
      </c>
      <c r="B17" s="96" t="s">
        <v>320</v>
      </c>
      <c r="C17" s="14" t="s">
        <v>340</v>
      </c>
      <c r="D17" s="14" t="s">
        <v>348</v>
      </c>
      <c r="E17" s="15" t="s">
        <v>136</v>
      </c>
      <c r="F17" s="16" t="s">
        <v>331</v>
      </c>
      <c r="G17" s="16">
        <v>84</v>
      </c>
      <c r="H17" s="19" t="s">
        <v>320</v>
      </c>
      <c r="I17" t="b">
        <f t="shared" si="0"/>
        <v>0</v>
      </c>
      <c r="J17" s="20" t="s">
        <v>17</v>
      </c>
    </row>
    <row r="18" spans="1:10" x14ac:dyDescent="0.35">
      <c r="A18" s="96" t="s">
        <v>326</v>
      </c>
      <c r="B18" s="96" t="s">
        <v>320</v>
      </c>
      <c r="C18" s="14" t="s">
        <v>349</v>
      </c>
      <c r="D18" s="14" t="s">
        <v>350</v>
      </c>
      <c r="E18" s="15" t="s">
        <v>351</v>
      </c>
      <c r="F18" s="16" t="s">
        <v>17</v>
      </c>
      <c r="G18" s="16">
        <v>89</v>
      </c>
      <c r="H18" s="19" t="s">
        <v>320</v>
      </c>
      <c r="I18" t="b">
        <f t="shared" si="0"/>
        <v>0</v>
      </c>
      <c r="J18" s="16" t="s">
        <v>17</v>
      </c>
    </row>
    <row r="19" spans="1:10" x14ac:dyDescent="0.35">
      <c r="A19" s="96" t="s">
        <v>326</v>
      </c>
      <c r="B19" s="96" t="s">
        <v>320</v>
      </c>
      <c r="C19" s="14" t="s">
        <v>332</v>
      </c>
      <c r="D19" s="14" t="s">
        <v>346</v>
      </c>
      <c r="E19" s="15" t="s">
        <v>351</v>
      </c>
      <c r="F19" s="16" t="s">
        <v>17</v>
      </c>
      <c r="G19" s="16">
        <v>89</v>
      </c>
      <c r="H19" s="19" t="s">
        <v>320</v>
      </c>
      <c r="I19" t="b">
        <f t="shared" si="0"/>
        <v>1</v>
      </c>
      <c r="J19" s="16" t="s">
        <v>17</v>
      </c>
    </row>
    <row r="20" spans="1:10" x14ac:dyDescent="0.35">
      <c r="A20" s="96" t="s">
        <v>326</v>
      </c>
      <c r="B20" s="96" t="s">
        <v>320</v>
      </c>
      <c r="C20" s="14" t="s">
        <v>332</v>
      </c>
      <c r="D20" s="14" t="s">
        <v>352</v>
      </c>
      <c r="E20" s="15" t="s">
        <v>351</v>
      </c>
      <c r="F20" s="16" t="s">
        <v>17</v>
      </c>
      <c r="G20" s="16">
        <v>89</v>
      </c>
      <c r="H20" s="19" t="s">
        <v>320</v>
      </c>
      <c r="I20" t="b">
        <f t="shared" si="0"/>
        <v>1</v>
      </c>
      <c r="J20" s="16" t="s">
        <v>17</v>
      </c>
    </row>
    <row r="21" spans="1:10" x14ac:dyDescent="0.35">
      <c r="A21" s="96" t="s">
        <v>326</v>
      </c>
      <c r="B21" s="96" t="s">
        <v>320</v>
      </c>
      <c r="C21" s="14" t="s">
        <v>349</v>
      </c>
      <c r="D21" s="14" t="s">
        <v>353</v>
      </c>
      <c r="E21" s="15" t="s">
        <v>354</v>
      </c>
      <c r="F21" s="16" t="s">
        <v>17</v>
      </c>
      <c r="G21" s="16">
        <v>91</v>
      </c>
      <c r="H21" s="19" t="s">
        <v>320</v>
      </c>
      <c r="I21" t="b">
        <f t="shared" si="0"/>
        <v>0</v>
      </c>
      <c r="J21" s="16" t="s">
        <v>17</v>
      </c>
    </row>
    <row r="22" spans="1:10" x14ac:dyDescent="0.35">
      <c r="A22" s="96" t="s">
        <v>326</v>
      </c>
      <c r="B22" s="96" t="s">
        <v>320</v>
      </c>
      <c r="C22" s="14" t="s">
        <v>329</v>
      </c>
      <c r="D22" s="14"/>
      <c r="E22" s="15" t="s">
        <v>355</v>
      </c>
      <c r="F22" s="16" t="s">
        <v>331</v>
      </c>
      <c r="G22" s="16">
        <v>98</v>
      </c>
      <c r="H22" s="19" t="s">
        <v>320</v>
      </c>
      <c r="I22" t="b">
        <f t="shared" si="0"/>
        <v>0</v>
      </c>
      <c r="J22" s="16" t="s">
        <v>331</v>
      </c>
    </row>
    <row r="23" spans="1:10" x14ac:dyDescent="0.35">
      <c r="A23" s="96" t="s">
        <v>326</v>
      </c>
      <c r="B23" s="96" t="s">
        <v>320</v>
      </c>
      <c r="C23" s="14" t="s">
        <v>342</v>
      </c>
      <c r="D23" s="14" t="s">
        <v>356</v>
      </c>
      <c r="E23" s="15" t="s">
        <v>146</v>
      </c>
      <c r="F23" s="16" t="s">
        <v>17</v>
      </c>
      <c r="G23" s="16">
        <v>118</v>
      </c>
      <c r="H23" s="19" t="s">
        <v>320</v>
      </c>
      <c r="I23" t="b">
        <f t="shared" si="0"/>
        <v>0</v>
      </c>
      <c r="J23" s="16" t="s">
        <v>17</v>
      </c>
    </row>
    <row r="24" spans="1:10" x14ac:dyDescent="0.35">
      <c r="A24" s="96" t="s">
        <v>326</v>
      </c>
      <c r="B24" s="96" t="s">
        <v>320</v>
      </c>
      <c r="C24" s="14" t="s">
        <v>329</v>
      </c>
      <c r="D24" s="14"/>
      <c r="E24" s="15" t="s">
        <v>357</v>
      </c>
      <c r="F24" s="16" t="s">
        <v>331</v>
      </c>
      <c r="G24" s="16">
        <v>121</v>
      </c>
      <c r="H24" s="19" t="s">
        <v>320</v>
      </c>
      <c r="I24" t="b">
        <f t="shared" si="0"/>
        <v>0</v>
      </c>
      <c r="J24" s="16" t="s">
        <v>331</v>
      </c>
    </row>
    <row r="25" spans="1:10" x14ac:dyDescent="0.35">
      <c r="A25" s="96" t="s">
        <v>326</v>
      </c>
      <c r="B25" s="96" t="s">
        <v>320</v>
      </c>
      <c r="C25" s="14" t="s">
        <v>324</v>
      </c>
      <c r="D25" s="14" t="s">
        <v>358</v>
      </c>
      <c r="E25" s="15" t="s">
        <v>359</v>
      </c>
      <c r="F25" s="16" t="s">
        <v>17</v>
      </c>
      <c r="G25" s="16">
        <v>135</v>
      </c>
      <c r="H25" s="19" t="s">
        <v>320</v>
      </c>
      <c r="I25" t="b">
        <f t="shared" si="0"/>
        <v>0</v>
      </c>
      <c r="J25" s="16" t="s">
        <v>17</v>
      </c>
    </row>
    <row r="26" spans="1:10" x14ac:dyDescent="0.35">
      <c r="A26" s="96" t="s">
        <v>326</v>
      </c>
      <c r="B26" s="96" t="s">
        <v>320</v>
      </c>
      <c r="C26" s="14" t="s">
        <v>324</v>
      </c>
      <c r="D26" s="14" t="s">
        <v>360</v>
      </c>
      <c r="E26" s="15" t="s">
        <v>359</v>
      </c>
      <c r="F26" s="16" t="s">
        <v>17</v>
      </c>
      <c r="G26" s="16">
        <v>135</v>
      </c>
      <c r="H26" s="19" t="s">
        <v>320</v>
      </c>
      <c r="I26" t="b">
        <f t="shared" si="0"/>
        <v>1</v>
      </c>
      <c r="J26" s="16" t="s">
        <v>17</v>
      </c>
    </row>
    <row r="27" spans="1:10" x14ac:dyDescent="0.35">
      <c r="A27" s="96" t="s">
        <v>326</v>
      </c>
      <c r="B27" s="96" t="s">
        <v>320</v>
      </c>
      <c r="C27" s="14" t="s">
        <v>342</v>
      </c>
      <c r="D27" s="14" t="s">
        <v>356</v>
      </c>
      <c r="E27" s="15" t="s">
        <v>359</v>
      </c>
      <c r="F27" s="16" t="s">
        <v>17</v>
      </c>
      <c r="G27" s="16">
        <v>135</v>
      </c>
      <c r="H27" s="19" t="s">
        <v>320</v>
      </c>
      <c r="I27" t="b">
        <f t="shared" si="0"/>
        <v>1</v>
      </c>
      <c r="J27" s="16" t="s">
        <v>17</v>
      </c>
    </row>
    <row r="28" spans="1:10" x14ac:dyDescent="0.35">
      <c r="A28" s="96" t="s">
        <v>326</v>
      </c>
      <c r="B28" s="96" t="s">
        <v>320</v>
      </c>
      <c r="C28" s="14" t="s">
        <v>342</v>
      </c>
      <c r="D28" s="14" t="s">
        <v>356</v>
      </c>
      <c r="E28" s="15" t="s">
        <v>361</v>
      </c>
      <c r="F28" s="16" t="s">
        <v>16</v>
      </c>
      <c r="G28" s="16">
        <v>153</v>
      </c>
      <c r="H28" s="19" t="s">
        <v>320</v>
      </c>
      <c r="I28" t="b">
        <f t="shared" si="0"/>
        <v>0</v>
      </c>
      <c r="J28" s="16" t="s">
        <v>16</v>
      </c>
    </row>
    <row r="29" spans="1:10" x14ac:dyDescent="0.35">
      <c r="A29" s="96" t="s">
        <v>326</v>
      </c>
      <c r="B29" s="96" t="s">
        <v>320</v>
      </c>
      <c r="C29" s="14" t="s">
        <v>342</v>
      </c>
      <c r="D29" s="14" t="s">
        <v>356</v>
      </c>
      <c r="E29" s="15" t="s">
        <v>362</v>
      </c>
      <c r="F29" s="16" t="s">
        <v>17</v>
      </c>
      <c r="G29" s="16">
        <v>223</v>
      </c>
      <c r="H29" s="19" t="s">
        <v>320</v>
      </c>
      <c r="I29" t="b">
        <f t="shared" si="0"/>
        <v>0</v>
      </c>
      <c r="J29" s="16" t="s">
        <v>17</v>
      </c>
    </row>
    <row r="30" spans="1:10" x14ac:dyDescent="0.35">
      <c r="A30" s="96" t="s">
        <v>326</v>
      </c>
      <c r="B30" s="96" t="s">
        <v>320</v>
      </c>
      <c r="C30" s="14" t="s">
        <v>363</v>
      </c>
      <c r="D30" s="14" t="s">
        <v>364</v>
      </c>
      <c r="E30" s="15" t="s">
        <v>365</v>
      </c>
      <c r="F30" s="16" t="s">
        <v>366</v>
      </c>
      <c r="G30" s="16">
        <v>226</v>
      </c>
      <c r="H30" s="19" t="s">
        <v>320</v>
      </c>
      <c r="I30" t="b">
        <f t="shared" si="0"/>
        <v>0</v>
      </c>
      <c r="J30" s="16" t="s">
        <v>366</v>
      </c>
    </row>
    <row r="31" spans="1:10" x14ac:dyDescent="0.35">
      <c r="A31" s="96" t="s">
        <v>326</v>
      </c>
      <c r="B31" s="96" t="s">
        <v>320</v>
      </c>
      <c r="C31" s="14" t="s">
        <v>340</v>
      </c>
      <c r="D31" s="14" t="s">
        <v>348</v>
      </c>
      <c r="E31" s="15" t="s">
        <v>367</v>
      </c>
      <c r="F31" s="16" t="s">
        <v>331</v>
      </c>
      <c r="G31" s="16">
        <v>242</v>
      </c>
      <c r="H31" s="19" t="s">
        <v>320</v>
      </c>
      <c r="I31" t="b">
        <f t="shared" si="0"/>
        <v>0</v>
      </c>
      <c r="J31" s="16" t="s">
        <v>331</v>
      </c>
    </row>
    <row r="32" spans="1:10" x14ac:dyDescent="0.35">
      <c r="A32" s="96" t="s">
        <v>326</v>
      </c>
      <c r="B32" s="96" t="s">
        <v>320</v>
      </c>
      <c r="C32" s="14" t="s">
        <v>332</v>
      </c>
      <c r="D32" s="14" t="s">
        <v>368</v>
      </c>
      <c r="E32" s="15" t="s">
        <v>157</v>
      </c>
      <c r="F32" s="16" t="s">
        <v>203</v>
      </c>
      <c r="G32" s="16">
        <v>249</v>
      </c>
      <c r="H32" s="19" t="s">
        <v>320</v>
      </c>
      <c r="I32" t="b">
        <f t="shared" si="0"/>
        <v>0</v>
      </c>
      <c r="J32" s="16" t="s">
        <v>203</v>
      </c>
    </row>
    <row r="33" spans="1:10" x14ac:dyDescent="0.35">
      <c r="A33" s="96" t="s">
        <v>326</v>
      </c>
      <c r="B33" s="96" t="s">
        <v>320</v>
      </c>
      <c r="C33" s="14" t="s">
        <v>369</v>
      </c>
      <c r="D33" s="14" t="s">
        <v>370</v>
      </c>
      <c r="E33" s="15" t="s">
        <v>371</v>
      </c>
      <c r="F33" s="16" t="s">
        <v>331</v>
      </c>
      <c r="G33" s="16">
        <v>251</v>
      </c>
      <c r="H33" s="19" t="s">
        <v>320</v>
      </c>
      <c r="I33" t="b">
        <f t="shared" si="0"/>
        <v>0</v>
      </c>
      <c r="J33" s="16" t="s">
        <v>331</v>
      </c>
    </row>
    <row r="34" spans="1:10" x14ac:dyDescent="0.35">
      <c r="A34" s="96" t="s">
        <v>326</v>
      </c>
      <c r="B34" s="96" t="s">
        <v>320</v>
      </c>
      <c r="C34" s="14" t="s">
        <v>329</v>
      </c>
      <c r="D34" s="14"/>
      <c r="E34" s="15" t="s">
        <v>220</v>
      </c>
      <c r="F34" s="16" t="s">
        <v>203</v>
      </c>
      <c r="G34" s="16">
        <v>265</v>
      </c>
      <c r="H34" s="19" t="s">
        <v>320</v>
      </c>
      <c r="I34" t="b">
        <f t="shared" si="0"/>
        <v>0</v>
      </c>
      <c r="J34" s="16" t="s">
        <v>203</v>
      </c>
    </row>
    <row r="35" spans="1:10" x14ac:dyDescent="0.35">
      <c r="A35" s="96" t="s">
        <v>326</v>
      </c>
      <c r="B35" s="96" t="s">
        <v>320</v>
      </c>
      <c r="C35" s="14" t="s">
        <v>372</v>
      </c>
      <c r="D35" s="14" t="s">
        <v>373</v>
      </c>
      <c r="E35" s="15" t="s">
        <v>374</v>
      </c>
      <c r="F35" s="16" t="s">
        <v>331</v>
      </c>
      <c r="G35" s="16">
        <v>267</v>
      </c>
      <c r="H35" s="19" t="s">
        <v>320</v>
      </c>
      <c r="I35" t="b">
        <f t="shared" si="0"/>
        <v>0</v>
      </c>
      <c r="J35" s="16" t="s">
        <v>331</v>
      </c>
    </row>
    <row r="36" spans="1:10" x14ac:dyDescent="0.35">
      <c r="A36" s="96" t="s">
        <v>326</v>
      </c>
      <c r="B36" s="96" t="s">
        <v>320</v>
      </c>
      <c r="C36" s="14" t="s">
        <v>369</v>
      </c>
      <c r="D36" s="14" t="s">
        <v>373</v>
      </c>
      <c r="E36" s="15" t="s">
        <v>374</v>
      </c>
      <c r="F36" s="16" t="s">
        <v>331</v>
      </c>
      <c r="G36" s="16">
        <v>267</v>
      </c>
      <c r="H36" s="19" t="s">
        <v>320</v>
      </c>
      <c r="I36" t="b">
        <f t="shared" si="0"/>
        <v>1</v>
      </c>
      <c r="J36" s="16" t="s">
        <v>331</v>
      </c>
    </row>
    <row r="37" spans="1:10" x14ac:dyDescent="0.35">
      <c r="A37" s="96" t="s">
        <v>326</v>
      </c>
      <c r="B37" s="96" t="s">
        <v>320</v>
      </c>
      <c r="C37" s="14" t="s">
        <v>332</v>
      </c>
      <c r="D37" s="14" t="s">
        <v>333</v>
      </c>
      <c r="E37" s="15" t="s">
        <v>375</v>
      </c>
      <c r="F37" s="16" t="s">
        <v>331</v>
      </c>
      <c r="G37" s="16">
        <v>272</v>
      </c>
      <c r="H37" s="19" t="s">
        <v>320</v>
      </c>
      <c r="I37" t="b">
        <f t="shared" si="0"/>
        <v>0</v>
      </c>
      <c r="J37" s="16" t="s">
        <v>331</v>
      </c>
    </row>
    <row r="38" spans="1:10" x14ac:dyDescent="0.35">
      <c r="A38" s="96" t="s">
        <v>326</v>
      </c>
      <c r="B38" s="96" t="s">
        <v>320</v>
      </c>
      <c r="C38" s="14" t="s">
        <v>363</v>
      </c>
      <c r="D38" s="14" t="s">
        <v>376</v>
      </c>
      <c r="E38" s="15" t="s">
        <v>377</v>
      </c>
      <c r="F38" s="16" t="s">
        <v>331</v>
      </c>
      <c r="G38" s="16">
        <v>282</v>
      </c>
      <c r="H38" s="19" t="s">
        <v>345</v>
      </c>
      <c r="I38" t="b">
        <f t="shared" si="0"/>
        <v>0</v>
      </c>
      <c r="J38" s="16" t="s">
        <v>331</v>
      </c>
    </row>
    <row r="39" spans="1:10" x14ac:dyDescent="0.35">
      <c r="A39" s="96" t="s">
        <v>326</v>
      </c>
      <c r="B39" s="96" t="s">
        <v>320</v>
      </c>
      <c r="C39" s="14" t="s">
        <v>332</v>
      </c>
      <c r="D39" s="14" t="s">
        <v>346</v>
      </c>
      <c r="E39" s="15" t="s">
        <v>378</v>
      </c>
      <c r="F39" s="16" t="s">
        <v>379</v>
      </c>
      <c r="G39" s="16">
        <v>283</v>
      </c>
      <c r="H39" s="19" t="s">
        <v>320</v>
      </c>
      <c r="I39" t="b">
        <f t="shared" si="0"/>
        <v>0</v>
      </c>
      <c r="J39" s="16" t="s">
        <v>380</v>
      </c>
    </row>
    <row r="40" spans="1:10" x14ac:dyDescent="0.35">
      <c r="A40" s="96" t="s">
        <v>326</v>
      </c>
      <c r="B40" s="96" t="s">
        <v>320</v>
      </c>
      <c r="C40" s="14" t="s">
        <v>329</v>
      </c>
      <c r="D40" s="14"/>
      <c r="E40" s="15" t="s">
        <v>381</v>
      </c>
      <c r="F40" s="16" t="s">
        <v>331</v>
      </c>
      <c r="G40" s="16">
        <v>296</v>
      </c>
      <c r="H40" s="19" t="s">
        <v>320</v>
      </c>
      <c r="I40" t="b">
        <f t="shared" si="0"/>
        <v>0</v>
      </c>
      <c r="J40" s="16" t="s">
        <v>331</v>
      </c>
    </row>
    <row r="41" spans="1:10" x14ac:dyDescent="0.35">
      <c r="A41" s="96" t="s">
        <v>326</v>
      </c>
      <c r="B41" s="96" t="s">
        <v>320</v>
      </c>
      <c r="C41" s="14" t="s">
        <v>329</v>
      </c>
      <c r="D41" s="14"/>
      <c r="E41" s="15" t="s">
        <v>382</v>
      </c>
      <c r="F41" s="16" t="s">
        <v>203</v>
      </c>
      <c r="G41" s="16">
        <v>299</v>
      </c>
      <c r="H41" s="19" t="s">
        <v>320</v>
      </c>
      <c r="I41" t="b">
        <f t="shared" si="0"/>
        <v>0</v>
      </c>
      <c r="J41" s="16" t="s">
        <v>203</v>
      </c>
    </row>
    <row r="42" spans="1:10" x14ac:dyDescent="0.35">
      <c r="A42" s="96" t="s">
        <v>326</v>
      </c>
      <c r="B42" s="96" t="s">
        <v>320</v>
      </c>
      <c r="C42" s="14" t="s">
        <v>383</v>
      </c>
      <c r="D42" s="14" t="s">
        <v>384</v>
      </c>
      <c r="E42" s="15" t="s">
        <v>385</v>
      </c>
      <c r="F42" s="16" t="s">
        <v>203</v>
      </c>
      <c r="G42" s="16">
        <v>331</v>
      </c>
      <c r="H42" s="19" t="s">
        <v>320</v>
      </c>
      <c r="I42" t="b">
        <f t="shared" si="0"/>
        <v>0</v>
      </c>
      <c r="J42" s="20" t="s">
        <v>17</v>
      </c>
    </row>
    <row r="43" spans="1:10" x14ac:dyDescent="0.35">
      <c r="A43" s="96" t="s">
        <v>326</v>
      </c>
      <c r="B43" s="96" t="s">
        <v>320</v>
      </c>
      <c r="C43" s="14" t="s">
        <v>329</v>
      </c>
      <c r="D43" s="14"/>
      <c r="E43" s="15" t="s">
        <v>386</v>
      </c>
      <c r="F43" s="16" t="s">
        <v>331</v>
      </c>
      <c r="G43" s="16">
        <v>335</v>
      </c>
      <c r="H43" s="19" t="s">
        <v>320</v>
      </c>
      <c r="I43" t="b">
        <f t="shared" si="0"/>
        <v>0</v>
      </c>
      <c r="J43" s="16" t="s">
        <v>331</v>
      </c>
    </row>
    <row r="44" spans="1:10" x14ac:dyDescent="0.35">
      <c r="A44" s="96" t="s">
        <v>326</v>
      </c>
      <c r="B44" s="96" t="s">
        <v>320</v>
      </c>
      <c r="C44" s="14" t="s">
        <v>369</v>
      </c>
      <c r="D44" s="14" t="s">
        <v>387</v>
      </c>
      <c r="E44" s="15" t="s">
        <v>388</v>
      </c>
      <c r="F44" s="16" t="s">
        <v>17</v>
      </c>
      <c r="G44" s="16">
        <v>337</v>
      </c>
      <c r="H44" s="19" t="s">
        <v>320</v>
      </c>
      <c r="I44" t="b">
        <f t="shared" si="0"/>
        <v>0</v>
      </c>
      <c r="J44" s="16" t="s">
        <v>17</v>
      </c>
    </row>
    <row r="45" spans="1:10" x14ac:dyDescent="0.35">
      <c r="A45" s="96" t="s">
        <v>326</v>
      </c>
      <c r="B45" s="96" t="s">
        <v>320</v>
      </c>
      <c r="C45" s="14" t="s">
        <v>389</v>
      </c>
      <c r="D45" s="14" t="s">
        <v>390</v>
      </c>
      <c r="E45" s="15" t="s">
        <v>388</v>
      </c>
      <c r="F45" s="16" t="s">
        <v>17</v>
      </c>
      <c r="G45" s="16">
        <v>337</v>
      </c>
      <c r="H45" s="19" t="s">
        <v>320</v>
      </c>
      <c r="I45" t="b">
        <f t="shared" si="0"/>
        <v>1</v>
      </c>
      <c r="J45" s="16" t="s">
        <v>17</v>
      </c>
    </row>
    <row r="46" spans="1:10" x14ac:dyDescent="0.35">
      <c r="A46" s="96" t="s">
        <v>326</v>
      </c>
      <c r="B46" s="96" t="s">
        <v>320</v>
      </c>
      <c r="C46" s="14" t="s">
        <v>329</v>
      </c>
      <c r="D46" s="14"/>
      <c r="E46" s="15" t="s">
        <v>391</v>
      </c>
      <c r="F46" s="16" t="s">
        <v>331</v>
      </c>
      <c r="G46" s="16">
        <v>344</v>
      </c>
      <c r="H46" s="19" t="s">
        <v>320</v>
      </c>
      <c r="I46" t="b">
        <f t="shared" si="0"/>
        <v>0</v>
      </c>
      <c r="J46" s="16" t="s">
        <v>331</v>
      </c>
    </row>
    <row r="47" spans="1:10" x14ac:dyDescent="0.35">
      <c r="A47" s="96" t="s">
        <v>326</v>
      </c>
      <c r="B47" s="96" t="s">
        <v>320</v>
      </c>
      <c r="C47" s="14" t="s">
        <v>329</v>
      </c>
      <c r="D47" s="14"/>
      <c r="E47" s="15" t="s">
        <v>392</v>
      </c>
      <c r="F47" s="16" t="s">
        <v>331</v>
      </c>
      <c r="G47" s="16">
        <v>397</v>
      </c>
      <c r="H47" s="19" t="s">
        <v>320</v>
      </c>
      <c r="I47" t="b">
        <f t="shared" si="0"/>
        <v>0</v>
      </c>
      <c r="J47" s="16" t="s">
        <v>331</v>
      </c>
    </row>
    <row r="48" spans="1:10" x14ac:dyDescent="0.35">
      <c r="A48" s="96" t="s">
        <v>326</v>
      </c>
      <c r="B48" s="96" t="s">
        <v>320</v>
      </c>
      <c r="C48" s="14" t="s">
        <v>329</v>
      </c>
      <c r="D48" s="14"/>
      <c r="E48" s="15" t="s">
        <v>393</v>
      </c>
      <c r="F48" s="16" t="s">
        <v>331</v>
      </c>
      <c r="G48" s="16">
        <v>401</v>
      </c>
      <c r="H48" s="19" t="s">
        <v>320</v>
      </c>
      <c r="I48" t="b">
        <f t="shared" si="0"/>
        <v>0</v>
      </c>
      <c r="J48" s="16" t="s">
        <v>331</v>
      </c>
    </row>
    <row r="49" spans="1:10" x14ac:dyDescent="0.35">
      <c r="A49" s="96" t="s">
        <v>326</v>
      </c>
      <c r="B49" s="96" t="s">
        <v>320</v>
      </c>
      <c r="C49" s="14" t="s">
        <v>369</v>
      </c>
      <c r="D49" s="14" t="s">
        <v>394</v>
      </c>
      <c r="E49" s="15" t="s">
        <v>215</v>
      </c>
      <c r="F49" s="16" t="s">
        <v>331</v>
      </c>
      <c r="G49" s="16">
        <v>411</v>
      </c>
      <c r="H49" s="19" t="s">
        <v>320</v>
      </c>
      <c r="I49" t="b">
        <f t="shared" si="0"/>
        <v>0</v>
      </c>
      <c r="J49" s="20" t="s">
        <v>17</v>
      </c>
    </row>
    <row r="50" spans="1:10" x14ac:dyDescent="0.35">
      <c r="A50" s="96" t="s">
        <v>326</v>
      </c>
      <c r="B50" s="96" t="s">
        <v>320</v>
      </c>
      <c r="C50" s="14" t="s">
        <v>321</v>
      </c>
      <c r="D50" s="14" t="s">
        <v>179</v>
      </c>
      <c r="E50" s="15" t="s">
        <v>395</v>
      </c>
      <c r="F50" s="16" t="s">
        <v>331</v>
      </c>
      <c r="G50" s="16">
        <v>412</v>
      </c>
      <c r="H50" s="19" t="s">
        <v>320</v>
      </c>
      <c r="I50" t="b">
        <f t="shared" si="0"/>
        <v>0</v>
      </c>
      <c r="J50" s="16" t="s">
        <v>380</v>
      </c>
    </row>
    <row r="51" spans="1:10" x14ac:dyDescent="0.35">
      <c r="A51" s="96" t="s">
        <v>326</v>
      </c>
      <c r="B51" s="96" t="s">
        <v>320</v>
      </c>
      <c r="C51" s="14" t="s">
        <v>396</v>
      </c>
      <c r="D51" s="14" t="s">
        <v>397</v>
      </c>
      <c r="E51" s="17" t="s">
        <v>198</v>
      </c>
      <c r="F51" s="16" t="s">
        <v>17</v>
      </c>
      <c r="G51" s="16">
        <v>413</v>
      </c>
      <c r="H51" s="19" t="s">
        <v>345</v>
      </c>
      <c r="I51" t="b">
        <f t="shared" si="0"/>
        <v>0</v>
      </c>
      <c r="J51" s="16" t="s">
        <v>17</v>
      </c>
    </row>
    <row r="52" spans="1:10" x14ac:dyDescent="0.35">
      <c r="A52" s="96" t="s">
        <v>326</v>
      </c>
      <c r="B52" s="96" t="s">
        <v>320</v>
      </c>
      <c r="C52" s="14" t="s">
        <v>396</v>
      </c>
      <c r="D52" s="14" t="s">
        <v>398</v>
      </c>
      <c r="E52" s="18" t="s">
        <v>198</v>
      </c>
      <c r="F52" s="16" t="s">
        <v>17</v>
      </c>
      <c r="G52" s="16">
        <v>413</v>
      </c>
      <c r="H52" s="19" t="s">
        <v>345</v>
      </c>
      <c r="I52" t="b">
        <f t="shared" si="0"/>
        <v>1</v>
      </c>
      <c r="J52" s="16" t="s">
        <v>17</v>
      </c>
    </row>
    <row r="53" spans="1:10" x14ac:dyDescent="0.35">
      <c r="A53" s="96" t="s">
        <v>326</v>
      </c>
      <c r="B53" s="96" t="s">
        <v>320</v>
      </c>
      <c r="C53" s="14" t="s">
        <v>363</v>
      </c>
      <c r="D53" s="14" t="s">
        <v>399</v>
      </c>
      <c r="E53" s="15" t="s">
        <v>198</v>
      </c>
      <c r="F53" s="16" t="s">
        <v>17</v>
      </c>
      <c r="G53" s="16">
        <v>413</v>
      </c>
      <c r="H53" s="19" t="s">
        <v>345</v>
      </c>
      <c r="I53" t="b">
        <f t="shared" si="0"/>
        <v>1</v>
      </c>
      <c r="J53" s="16" t="s">
        <v>17</v>
      </c>
    </row>
    <row r="54" spans="1:10" x14ac:dyDescent="0.35">
      <c r="A54" s="96" t="s">
        <v>326</v>
      </c>
      <c r="B54" s="96" t="s">
        <v>320</v>
      </c>
      <c r="C54" s="14" t="s">
        <v>363</v>
      </c>
      <c r="D54" s="14" t="s">
        <v>376</v>
      </c>
      <c r="E54" s="15" t="s">
        <v>198</v>
      </c>
      <c r="F54" s="16" t="s">
        <v>17</v>
      </c>
      <c r="G54" s="16">
        <v>413</v>
      </c>
      <c r="H54" s="19" t="s">
        <v>345</v>
      </c>
      <c r="I54" t="b">
        <f t="shared" si="0"/>
        <v>1</v>
      </c>
      <c r="J54" s="16" t="s">
        <v>17</v>
      </c>
    </row>
    <row r="55" spans="1:10" x14ac:dyDescent="0.35">
      <c r="A55" s="96" t="s">
        <v>326</v>
      </c>
      <c r="B55" s="96" t="s">
        <v>320</v>
      </c>
      <c r="C55" s="14" t="s">
        <v>363</v>
      </c>
      <c r="D55" s="14" t="s">
        <v>400</v>
      </c>
      <c r="E55" s="18" t="s">
        <v>198</v>
      </c>
      <c r="F55" s="16" t="s">
        <v>17</v>
      </c>
      <c r="G55" s="16">
        <v>413</v>
      </c>
      <c r="H55" s="19" t="s">
        <v>345</v>
      </c>
      <c r="I55" t="b">
        <f t="shared" si="0"/>
        <v>1</v>
      </c>
      <c r="J55" s="16" t="s">
        <v>17</v>
      </c>
    </row>
    <row r="56" spans="1:10" x14ac:dyDescent="0.35">
      <c r="A56" s="96" t="s">
        <v>326</v>
      </c>
      <c r="B56" s="96" t="s">
        <v>320</v>
      </c>
      <c r="C56" s="14" t="s">
        <v>363</v>
      </c>
      <c r="D56" s="14" t="s">
        <v>401</v>
      </c>
      <c r="E56" s="15" t="s">
        <v>198</v>
      </c>
      <c r="F56" s="16" t="s">
        <v>17</v>
      </c>
      <c r="G56" s="16">
        <v>413</v>
      </c>
      <c r="H56" s="19" t="s">
        <v>345</v>
      </c>
      <c r="I56" t="b">
        <f t="shared" si="0"/>
        <v>1</v>
      </c>
      <c r="J56" s="16" t="s">
        <v>17</v>
      </c>
    </row>
    <row r="57" spans="1:10" x14ac:dyDescent="0.35">
      <c r="A57" s="96" t="s">
        <v>326</v>
      </c>
      <c r="B57" s="96" t="s">
        <v>320</v>
      </c>
      <c r="C57" s="14" t="s">
        <v>372</v>
      </c>
      <c r="D57" s="14" t="s">
        <v>399</v>
      </c>
      <c r="E57" s="15" t="s">
        <v>198</v>
      </c>
      <c r="F57" s="16" t="s">
        <v>17</v>
      </c>
      <c r="G57" s="16">
        <v>413</v>
      </c>
      <c r="H57" s="19" t="s">
        <v>345</v>
      </c>
      <c r="I57" t="b">
        <f t="shared" si="0"/>
        <v>1</v>
      </c>
      <c r="J57" s="16" t="s">
        <v>17</v>
      </c>
    </row>
    <row r="58" spans="1:10" x14ac:dyDescent="0.35">
      <c r="A58" s="96" t="s">
        <v>326</v>
      </c>
      <c r="B58" s="96" t="s">
        <v>320</v>
      </c>
      <c r="C58" s="14" t="s">
        <v>402</v>
      </c>
      <c r="D58" s="14" t="s">
        <v>403</v>
      </c>
      <c r="E58" s="18" t="s">
        <v>198</v>
      </c>
      <c r="F58" s="16" t="s">
        <v>17</v>
      </c>
      <c r="G58" s="16">
        <v>413</v>
      </c>
      <c r="H58" s="19" t="s">
        <v>345</v>
      </c>
      <c r="I58" t="b">
        <f t="shared" si="0"/>
        <v>1</v>
      </c>
      <c r="J58" s="16" t="s">
        <v>17</v>
      </c>
    </row>
    <row r="59" spans="1:10" x14ac:dyDescent="0.35">
      <c r="A59" s="96" t="s">
        <v>326</v>
      </c>
      <c r="B59" s="96" t="s">
        <v>320</v>
      </c>
      <c r="C59" s="14" t="s">
        <v>402</v>
      </c>
      <c r="D59" s="14" t="s">
        <v>404</v>
      </c>
      <c r="E59" s="18" t="s">
        <v>198</v>
      </c>
      <c r="F59" s="16" t="s">
        <v>17</v>
      </c>
      <c r="G59" s="16">
        <v>413</v>
      </c>
      <c r="H59" s="19" t="s">
        <v>345</v>
      </c>
      <c r="I59" t="b">
        <f t="shared" si="0"/>
        <v>1</v>
      </c>
      <c r="J59" s="16" t="s">
        <v>17</v>
      </c>
    </row>
    <row r="60" spans="1:10" x14ac:dyDescent="0.35">
      <c r="A60" s="96" t="s">
        <v>326</v>
      </c>
      <c r="B60" s="96" t="s">
        <v>320</v>
      </c>
      <c r="C60" s="14" t="s">
        <v>402</v>
      </c>
      <c r="D60" s="14" t="s">
        <v>405</v>
      </c>
      <c r="E60" s="18" t="s">
        <v>198</v>
      </c>
      <c r="F60" s="16" t="s">
        <v>17</v>
      </c>
      <c r="G60" s="16">
        <v>413</v>
      </c>
      <c r="H60" s="19" t="s">
        <v>345</v>
      </c>
      <c r="I60" t="b">
        <f t="shared" si="0"/>
        <v>1</v>
      </c>
      <c r="J60" s="16" t="s">
        <v>17</v>
      </c>
    </row>
    <row r="61" spans="1:10" x14ac:dyDescent="0.35">
      <c r="A61" s="96" t="s">
        <v>326</v>
      </c>
      <c r="B61" s="96" t="s">
        <v>320</v>
      </c>
      <c r="C61" s="14" t="s">
        <v>402</v>
      </c>
      <c r="D61" s="14" t="s">
        <v>406</v>
      </c>
      <c r="E61" s="17" t="s">
        <v>198</v>
      </c>
      <c r="F61" s="16" t="s">
        <v>17</v>
      </c>
      <c r="G61" s="16">
        <v>413</v>
      </c>
      <c r="H61" s="19" t="s">
        <v>345</v>
      </c>
      <c r="I61" t="b">
        <f t="shared" si="0"/>
        <v>1</v>
      </c>
      <c r="J61" s="16" t="s">
        <v>17</v>
      </c>
    </row>
    <row r="62" spans="1:10" x14ac:dyDescent="0.35">
      <c r="A62" s="96" t="s">
        <v>326</v>
      </c>
      <c r="B62" s="96" t="s">
        <v>320</v>
      </c>
      <c r="C62" s="14" t="s">
        <v>402</v>
      </c>
      <c r="D62" s="14" t="s">
        <v>407</v>
      </c>
      <c r="E62" s="18" t="s">
        <v>198</v>
      </c>
      <c r="F62" s="16" t="s">
        <v>17</v>
      </c>
      <c r="G62" s="16">
        <v>413</v>
      </c>
      <c r="H62" s="19" t="s">
        <v>345</v>
      </c>
      <c r="I62" t="b">
        <f t="shared" si="0"/>
        <v>1</v>
      </c>
      <c r="J62" s="16" t="s">
        <v>17</v>
      </c>
    </row>
    <row r="63" spans="1:10" x14ac:dyDescent="0.35">
      <c r="A63" s="96" t="s">
        <v>326</v>
      </c>
      <c r="B63" s="96" t="s">
        <v>320</v>
      </c>
      <c r="C63" s="14" t="s">
        <v>342</v>
      </c>
      <c r="D63" s="14" t="s">
        <v>408</v>
      </c>
      <c r="E63" s="15" t="s">
        <v>409</v>
      </c>
      <c r="F63" s="16" t="s">
        <v>17</v>
      </c>
      <c r="G63" s="16">
        <v>472</v>
      </c>
      <c r="H63" s="19" t="s">
        <v>320</v>
      </c>
      <c r="I63" t="b">
        <f t="shared" si="0"/>
        <v>0</v>
      </c>
      <c r="J63" s="16" t="s">
        <v>17</v>
      </c>
    </row>
    <row r="64" spans="1:10" x14ac:dyDescent="0.35">
      <c r="A64" s="96" t="s">
        <v>326</v>
      </c>
      <c r="B64" s="96" t="s">
        <v>320</v>
      </c>
      <c r="C64" s="14" t="s">
        <v>349</v>
      </c>
      <c r="D64" s="14" t="s">
        <v>410</v>
      </c>
      <c r="E64" s="15" t="s">
        <v>411</v>
      </c>
      <c r="F64" s="16" t="s">
        <v>17</v>
      </c>
      <c r="G64" s="16">
        <v>476</v>
      </c>
      <c r="H64" s="19" t="s">
        <v>320</v>
      </c>
      <c r="I64" t="b">
        <f t="shared" si="0"/>
        <v>0</v>
      </c>
      <c r="J64" s="16" t="s">
        <v>17</v>
      </c>
    </row>
    <row r="65" spans="1:10" x14ac:dyDescent="0.35">
      <c r="A65" s="96" t="s">
        <v>326</v>
      </c>
      <c r="B65" s="96" t="s">
        <v>320</v>
      </c>
      <c r="C65" s="14" t="s">
        <v>329</v>
      </c>
      <c r="D65" s="14"/>
      <c r="E65" s="15" t="s">
        <v>412</v>
      </c>
      <c r="F65" s="16" t="s">
        <v>331</v>
      </c>
      <c r="G65" s="16">
        <v>488</v>
      </c>
      <c r="H65" s="19" t="s">
        <v>345</v>
      </c>
      <c r="I65" t="b">
        <f t="shared" si="0"/>
        <v>0</v>
      </c>
      <c r="J65" s="16" t="s">
        <v>380</v>
      </c>
    </row>
    <row r="66" spans="1:10" x14ac:dyDescent="0.35">
      <c r="A66" s="96" t="s">
        <v>326</v>
      </c>
      <c r="B66" s="96" t="s">
        <v>320</v>
      </c>
      <c r="C66" s="14" t="s">
        <v>342</v>
      </c>
      <c r="D66" s="14" t="s">
        <v>356</v>
      </c>
      <c r="E66" s="15" t="s">
        <v>413</v>
      </c>
      <c r="F66" s="16" t="s">
        <v>331</v>
      </c>
      <c r="G66" s="16">
        <v>503</v>
      </c>
      <c r="H66" s="19" t="s">
        <v>320</v>
      </c>
      <c r="I66" t="b">
        <f t="shared" si="0"/>
        <v>0</v>
      </c>
      <c r="J66" s="16" t="s">
        <v>380</v>
      </c>
    </row>
    <row r="67" spans="1:10" x14ac:dyDescent="0.35">
      <c r="A67" s="96" t="s">
        <v>326</v>
      </c>
      <c r="B67" s="96" t="s">
        <v>320</v>
      </c>
      <c r="C67" s="14" t="s">
        <v>389</v>
      </c>
      <c r="D67" s="14" t="s">
        <v>390</v>
      </c>
      <c r="E67" s="15" t="s">
        <v>414</v>
      </c>
      <c r="F67" s="16" t="s">
        <v>331</v>
      </c>
      <c r="G67" s="16">
        <v>537</v>
      </c>
      <c r="H67" s="19" t="s">
        <v>345</v>
      </c>
      <c r="I67" t="b">
        <f t="shared" si="0"/>
        <v>0</v>
      </c>
      <c r="J67" s="16" t="s">
        <v>331</v>
      </c>
    </row>
    <row r="68" spans="1:10" x14ac:dyDescent="0.35">
      <c r="A68" s="96" t="s">
        <v>326</v>
      </c>
      <c r="B68" s="96" t="s">
        <v>320</v>
      </c>
      <c r="C68" s="14" t="s">
        <v>369</v>
      </c>
      <c r="D68" s="14" t="s">
        <v>415</v>
      </c>
      <c r="E68" s="15" t="s">
        <v>416</v>
      </c>
      <c r="F68" s="16" t="s">
        <v>17</v>
      </c>
      <c r="G68" s="16">
        <v>556</v>
      </c>
      <c r="H68" s="19" t="s">
        <v>320</v>
      </c>
      <c r="I68" t="b">
        <f t="shared" ref="I68:I90" si="1">G68=G67</f>
        <v>0</v>
      </c>
      <c r="J68" s="16" t="s">
        <v>17</v>
      </c>
    </row>
    <row r="69" spans="1:10" x14ac:dyDescent="0.35">
      <c r="A69" s="96" t="s">
        <v>326</v>
      </c>
      <c r="B69" s="96" t="s">
        <v>320</v>
      </c>
      <c r="C69" s="14" t="s">
        <v>332</v>
      </c>
      <c r="D69" s="14" t="s">
        <v>417</v>
      </c>
      <c r="E69" s="15" t="s">
        <v>418</v>
      </c>
      <c r="F69" s="16" t="s">
        <v>331</v>
      </c>
      <c r="G69" s="16">
        <v>557</v>
      </c>
      <c r="H69" s="19" t="s">
        <v>320</v>
      </c>
      <c r="I69" t="b">
        <f t="shared" si="1"/>
        <v>0</v>
      </c>
      <c r="J69" s="16" t="s">
        <v>17</v>
      </c>
    </row>
    <row r="70" spans="1:10" x14ac:dyDescent="0.35">
      <c r="A70" s="96" t="s">
        <v>326</v>
      </c>
      <c r="B70" s="96" t="s">
        <v>345</v>
      </c>
      <c r="C70" s="14" t="s">
        <v>402</v>
      </c>
      <c r="D70" s="14" t="s">
        <v>407</v>
      </c>
      <c r="E70" s="15" t="s">
        <v>419</v>
      </c>
      <c r="F70" s="16" t="s">
        <v>331</v>
      </c>
      <c r="G70" s="16">
        <v>599</v>
      </c>
      <c r="H70" s="19" t="s">
        <v>345</v>
      </c>
      <c r="I70" t="b">
        <f t="shared" si="1"/>
        <v>0</v>
      </c>
      <c r="J70" s="16" t="s">
        <v>331</v>
      </c>
    </row>
    <row r="71" spans="1:10" x14ac:dyDescent="0.35">
      <c r="A71" s="96" t="s">
        <v>326</v>
      </c>
      <c r="B71" s="96" t="s">
        <v>345</v>
      </c>
      <c r="C71" s="14" t="s">
        <v>369</v>
      </c>
      <c r="D71" s="14" t="s">
        <v>420</v>
      </c>
      <c r="E71" s="15" t="s">
        <v>421</v>
      </c>
      <c r="F71" s="16" t="s">
        <v>331</v>
      </c>
      <c r="G71" s="16">
        <v>605</v>
      </c>
      <c r="H71" s="19" t="s">
        <v>320</v>
      </c>
      <c r="I71" t="b">
        <f t="shared" si="1"/>
        <v>0</v>
      </c>
      <c r="J71" s="16" t="s">
        <v>331</v>
      </c>
    </row>
    <row r="72" spans="1:10" x14ac:dyDescent="0.35">
      <c r="A72" s="96" t="s">
        <v>326</v>
      </c>
      <c r="B72" s="96" t="s">
        <v>345</v>
      </c>
      <c r="C72" s="14" t="s">
        <v>369</v>
      </c>
      <c r="D72" s="14" t="s">
        <v>422</v>
      </c>
      <c r="E72" s="15" t="s">
        <v>421</v>
      </c>
      <c r="F72" s="16" t="s">
        <v>331</v>
      </c>
      <c r="G72" s="16">
        <v>605</v>
      </c>
      <c r="H72" s="19" t="s">
        <v>320</v>
      </c>
      <c r="I72" t="b">
        <f t="shared" si="1"/>
        <v>1</v>
      </c>
      <c r="J72" s="16" t="s">
        <v>331</v>
      </c>
    </row>
    <row r="73" spans="1:10" x14ac:dyDescent="0.35">
      <c r="A73" s="96" t="s">
        <v>326</v>
      </c>
      <c r="B73" s="96" t="s">
        <v>345</v>
      </c>
      <c r="C73" s="14" t="s">
        <v>329</v>
      </c>
      <c r="D73" s="14"/>
      <c r="E73" s="15" t="s">
        <v>423</v>
      </c>
      <c r="F73" s="16" t="s">
        <v>331</v>
      </c>
      <c r="G73" s="16">
        <v>636</v>
      </c>
      <c r="H73" s="19" t="s">
        <v>345</v>
      </c>
      <c r="I73" t="b">
        <f t="shared" si="1"/>
        <v>0</v>
      </c>
      <c r="J73" s="16" t="s">
        <v>17</v>
      </c>
    </row>
    <row r="74" spans="1:10" x14ac:dyDescent="0.35">
      <c r="A74" s="96" t="s">
        <v>326</v>
      </c>
      <c r="B74" s="96" t="s">
        <v>345</v>
      </c>
      <c r="C74" s="14"/>
      <c r="D74" s="14"/>
      <c r="E74" s="15" t="s">
        <v>107</v>
      </c>
      <c r="F74" s="16"/>
      <c r="G74" s="16">
        <v>637</v>
      </c>
      <c r="H74" s="19" t="s">
        <v>320</v>
      </c>
      <c r="I74" t="b">
        <f t="shared" si="1"/>
        <v>0</v>
      </c>
      <c r="J74" s="16"/>
    </row>
    <row r="75" spans="1:10" x14ac:dyDescent="0.35">
      <c r="A75" s="96" t="s">
        <v>326</v>
      </c>
      <c r="B75" s="96" t="s">
        <v>345</v>
      </c>
      <c r="C75" s="14" t="s">
        <v>321</v>
      </c>
      <c r="D75" s="14" t="s">
        <v>424</v>
      </c>
      <c r="E75" s="15" t="s">
        <v>217</v>
      </c>
      <c r="F75" s="16" t="s">
        <v>331</v>
      </c>
      <c r="G75" s="16">
        <v>637</v>
      </c>
      <c r="H75" s="19" t="s">
        <v>320</v>
      </c>
      <c r="I75" t="b">
        <f t="shared" si="1"/>
        <v>1</v>
      </c>
      <c r="J75" s="16" t="s">
        <v>380</v>
      </c>
    </row>
    <row r="76" spans="1:10" x14ac:dyDescent="0.35">
      <c r="A76" s="96" t="s">
        <v>326</v>
      </c>
      <c r="B76" s="96" t="s">
        <v>345</v>
      </c>
      <c r="C76" s="14" t="s">
        <v>321</v>
      </c>
      <c r="D76" s="14" t="s">
        <v>424</v>
      </c>
      <c r="E76" s="15" t="s">
        <v>217</v>
      </c>
      <c r="F76" s="16" t="s">
        <v>331</v>
      </c>
      <c r="G76" s="16">
        <v>637</v>
      </c>
      <c r="H76" s="19" t="s">
        <v>320</v>
      </c>
      <c r="I76" t="b">
        <f t="shared" si="1"/>
        <v>1</v>
      </c>
      <c r="J76" s="16" t="s">
        <v>380</v>
      </c>
    </row>
    <row r="77" spans="1:10" x14ac:dyDescent="0.35">
      <c r="A77" s="96" t="s">
        <v>326</v>
      </c>
      <c r="B77" s="96" t="s">
        <v>345</v>
      </c>
      <c r="C77" s="14" t="s">
        <v>332</v>
      </c>
      <c r="D77" s="14" t="s">
        <v>333</v>
      </c>
      <c r="E77" s="15" t="s">
        <v>425</v>
      </c>
      <c r="F77" s="16" t="s">
        <v>17</v>
      </c>
      <c r="G77" s="16">
        <v>652</v>
      </c>
      <c r="H77" s="19" t="s">
        <v>320</v>
      </c>
      <c r="I77" t="b">
        <f t="shared" si="1"/>
        <v>0</v>
      </c>
      <c r="J77" s="16" t="s">
        <v>17</v>
      </c>
    </row>
    <row r="78" spans="1:10" x14ac:dyDescent="0.35">
      <c r="A78" s="96" t="s">
        <v>326</v>
      </c>
      <c r="B78" s="96" t="s">
        <v>345</v>
      </c>
      <c r="C78" s="14" t="s">
        <v>369</v>
      </c>
      <c r="D78" s="14" t="s">
        <v>370</v>
      </c>
      <c r="E78" s="15" t="s">
        <v>426</v>
      </c>
      <c r="F78" s="16" t="s">
        <v>203</v>
      </c>
      <c r="G78" s="16">
        <v>662</v>
      </c>
      <c r="H78" s="19" t="s">
        <v>320</v>
      </c>
      <c r="I78" t="b">
        <f t="shared" si="1"/>
        <v>0</v>
      </c>
      <c r="J78" s="16" t="s">
        <v>203</v>
      </c>
    </row>
    <row r="79" spans="1:10" x14ac:dyDescent="0.35">
      <c r="A79" s="96" t="s">
        <v>326</v>
      </c>
      <c r="B79" s="96" t="s">
        <v>345</v>
      </c>
      <c r="C79" s="14" t="s">
        <v>349</v>
      </c>
      <c r="D79" s="14" t="s">
        <v>427</v>
      </c>
      <c r="E79" s="15" t="s">
        <v>428</v>
      </c>
      <c r="F79" s="16" t="s">
        <v>203</v>
      </c>
      <c r="G79" s="16">
        <v>675</v>
      </c>
      <c r="H79" s="19" t="s">
        <v>345</v>
      </c>
      <c r="I79" t="b">
        <f t="shared" si="1"/>
        <v>0</v>
      </c>
      <c r="J79" s="16" t="s">
        <v>203</v>
      </c>
    </row>
    <row r="80" spans="1:10" x14ac:dyDescent="0.35">
      <c r="A80" s="96" t="s">
        <v>326</v>
      </c>
      <c r="B80" s="96" t="s">
        <v>345</v>
      </c>
      <c r="C80" s="14" t="s">
        <v>321</v>
      </c>
      <c r="D80" s="14" t="s">
        <v>429</v>
      </c>
      <c r="E80" s="15" t="s">
        <v>430</v>
      </c>
      <c r="F80" s="16" t="s">
        <v>17</v>
      </c>
      <c r="G80" s="16">
        <v>697</v>
      </c>
      <c r="H80" s="19" t="s">
        <v>320</v>
      </c>
      <c r="I80" t="b">
        <f t="shared" si="1"/>
        <v>0</v>
      </c>
      <c r="J80" s="16" t="s">
        <v>17</v>
      </c>
    </row>
    <row r="81" spans="1:10" x14ac:dyDescent="0.35">
      <c r="A81" s="96" t="s">
        <v>326</v>
      </c>
      <c r="B81" s="96" t="s">
        <v>345</v>
      </c>
      <c r="C81" s="14" t="s">
        <v>321</v>
      </c>
      <c r="D81" s="14" t="s">
        <v>120</v>
      </c>
      <c r="E81" s="15" t="s">
        <v>430</v>
      </c>
      <c r="F81" s="16" t="s">
        <v>17</v>
      </c>
      <c r="G81" s="16">
        <v>697</v>
      </c>
      <c r="H81" s="19" t="s">
        <v>320</v>
      </c>
      <c r="I81" t="b">
        <f t="shared" si="1"/>
        <v>1</v>
      </c>
      <c r="J81" s="16" t="s">
        <v>17</v>
      </c>
    </row>
    <row r="82" spans="1:10" x14ac:dyDescent="0.35">
      <c r="A82" s="96" t="s">
        <v>326</v>
      </c>
      <c r="B82" s="96" t="s">
        <v>345</v>
      </c>
      <c r="C82" s="14" t="s">
        <v>332</v>
      </c>
      <c r="D82" s="14" t="s">
        <v>346</v>
      </c>
      <c r="E82" s="15" t="s">
        <v>431</v>
      </c>
      <c r="F82" s="16" t="s">
        <v>432</v>
      </c>
      <c r="G82" s="16">
        <v>698</v>
      </c>
      <c r="H82" s="19" t="s">
        <v>320</v>
      </c>
      <c r="I82" t="b">
        <f t="shared" si="1"/>
        <v>0</v>
      </c>
      <c r="J82" s="16" t="s">
        <v>432</v>
      </c>
    </row>
    <row r="83" spans="1:10" x14ac:dyDescent="0.35">
      <c r="A83" s="96" t="s">
        <v>326</v>
      </c>
      <c r="B83" s="96" t="s">
        <v>345</v>
      </c>
      <c r="C83" s="14" t="s">
        <v>329</v>
      </c>
      <c r="D83" s="14"/>
      <c r="E83" s="15" t="s">
        <v>107</v>
      </c>
      <c r="F83" s="16" t="s">
        <v>17</v>
      </c>
      <c r="G83" s="16">
        <v>699</v>
      </c>
      <c r="H83" s="19" t="s">
        <v>320</v>
      </c>
      <c r="I83" t="b">
        <f t="shared" si="1"/>
        <v>0</v>
      </c>
      <c r="J83" s="16" t="s">
        <v>17</v>
      </c>
    </row>
    <row r="84" spans="1:10" x14ac:dyDescent="0.35">
      <c r="A84" s="96" t="s">
        <v>326</v>
      </c>
      <c r="B84" s="96" t="s">
        <v>345</v>
      </c>
      <c r="C84" s="14" t="s">
        <v>332</v>
      </c>
      <c r="D84" s="14" t="s">
        <v>433</v>
      </c>
      <c r="E84" s="15" t="s">
        <v>434</v>
      </c>
      <c r="F84" s="16" t="s">
        <v>17</v>
      </c>
      <c r="G84" s="16">
        <v>708</v>
      </c>
      <c r="H84" s="19" t="s">
        <v>320</v>
      </c>
      <c r="I84" t="b">
        <f t="shared" si="1"/>
        <v>0</v>
      </c>
      <c r="J84" s="16" t="s">
        <v>17</v>
      </c>
    </row>
    <row r="85" spans="1:10" x14ac:dyDescent="0.35">
      <c r="A85" s="96" t="s">
        <v>326</v>
      </c>
      <c r="B85" s="96" t="s">
        <v>345</v>
      </c>
      <c r="C85" s="14" t="s">
        <v>329</v>
      </c>
      <c r="D85" s="14"/>
      <c r="E85" s="15" t="s">
        <v>435</v>
      </c>
      <c r="F85" s="16" t="s">
        <v>203</v>
      </c>
      <c r="G85" s="16">
        <v>721</v>
      </c>
      <c r="H85" s="19" t="s">
        <v>320</v>
      </c>
      <c r="I85" t="b">
        <f t="shared" si="1"/>
        <v>0</v>
      </c>
      <c r="J85" s="20" t="s">
        <v>17</v>
      </c>
    </row>
    <row r="86" spans="1:10" x14ac:dyDescent="0.35">
      <c r="A86" s="96" t="s">
        <v>326</v>
      </c>
      <c r="B86" s="96" t="s">
        <v>345</v>
      </c>
      <c r="C86" s="14" t="s">
        <v>436</v>
      </c>
      <c r="D86" s="14" t="s">
        <v>437</v>
      </c>
      <c r="E86" s="15" t="s">
        <v>438</v>
      </c>
      <c r="F86" s="16" t="s">
        <v>331</v>
      </c>
      <c r="G86" s="16">
        <v>725</v>
      </c>
      <c r="H86" s="19" t="s">
        <v>345</v>
      </c>
      <c r="I86" t="b">
        <f t="shared" si="1"/>
        <v>0</v>
      </c>
      <c r="J86" s="16" t="s">
        <v>331</v>
      </c>
    </row>
    <row r="87" spans="1:10" x14ac:dyDescent="0.35">
      <c r="A87" s="96" t="s">
        <v>326</v>
      </c>
      <c r="B87" s="96" t="s">
        <v>345</v>
      </c>
      <c r="C87" s="14" t="s">
        <v>383</v>
      </c>
      <c r="D87" s="14" t="s">
        <v>384</v>
      </c>
      <c r="E87" s="15" t="s">
        <v>439</v>
      </c>
      <c r="F87" s="16" t="s">
        <v>16</v>
      </c>
      <c r="G87" s="16">
        <v>740</v>
      </c>
      <c r="H87" s="19" t="s">
        <v>320</v>
      </c>
      <c r="I87" t="b">
        <f t="shared" si="1"/>
        <v>0</v>
      </c>
      <c r="J87" s="16" t="s">
        <v>16</v>
      </c>
    </row>
    <row r="88" spans="1:10" x14ac:dyDescent="0.35">
      <c r="A88" s="96" t="s">
        <v>326</v>
      </c>
      <c r="B88" s="96" t="s">
        <v>345</v>
      </c>
      <c r="C88" s="14" t="s">
        <v>329</v>
      </c>
      <c r="D88" s="14"/>
      <c r="E88" s="15" t="s">
        <v>218</v>
      </c>
      <c r="F88" s="16" t="s">
        <v>203</v>
      </c>
      <c r="G88" s="16">
        <v>1434</v>
      </c>
      <c r="H88" s="19" t="s">
        <v>320</v>
      </c>
      <c r="I88" t="b">
        <f t="shared" si="1"/>
        <v>0</v>
      </c>
      <c r="J88" s="16" t="s">
        <v>203</v>
      </c>
    </row>
    <row r="89" spans="1:10" x14ac:dyDescent="0.35">
      <c r="A89" s="96" t="s">
        <v>326</v>
      </c>
      <c r="B89" s="96" t="s">
        <v>345</v>
      </c>
      <c r="C89" s="14"/>
      <c r="D89" s="14"/>
      <c r="E89" s="15" t="s">
        <v>89</v>
      </c>
      <c r="F89" s="16"/>
      <c r="G89" s="16" t="s">
        <v>16</v>
      </c>
      <c r="H89" s="19" t="s">
        <v>320</v>
      </c>
      <c r="I89" t="b">
        <f t="shared" si="1"/>
        <v>0</v>
      </c>
      <c r="J89" s="16"/>
    </row>
    <row r="90" spans="1:10" x14ac:dyDescent="0.35">
      <c r="A90" s="96" t="s">
        <v>326</v>
      </c>
      <c r="B90" s="96" t="s">
        <v>345</v>
      </c>
      <c r="C90" s="14" t="s">
        <v>436</v>
      </c>
      <c r="D90" s="14" t="s">
        <v>437</v>
      </c>
      <c r="E90" s="15" t="s">
        <v>16</v>
      </c>
      <c r="F90" s="16" t="s">
        <v>16</v>
      </c>
      <c r="G90" s="16"/>
      <c r="H90" s="19" t="s">
        <v>345</v>
      </c>
      <c r="I90" t="b">
        <f t="shared" si="1"/>
        <v>0</v>
      </c>
      <c r="J90" s="16" t="s">
        <v>16</v>
      </c>
    </row>
    <row r="91" spans="1:10" x14ac:dyDescent="0.35">
      <c r="F91" s="2"/>
      <c r="G91" s="2"/>
      <c r="J91" s="2"/>
    </row>
  </sheetData>
  <autoFilter ref="A1:I90" xr:uid="{2E580D3C-4769-442A-A309-2AFB9F7D6A87}"/>
  <sortState xmlns:xlrd2="http://schemas.microsoft.com/office/spreadsheetml/2017/richdata2" ref="C2:H93">
    <sortCondition ref="G2:G93"/>
  </sortState>
  <mergeCells count="3">
    <mergeCell ref="A2:A90"/>
    <mergeCell ref="B2:B69"/>
    <mergeCell ref="B70:B9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2AAA8FF917224786B6108D96404776" ma:contentTypeVersion="11" ma:contentTypeDescription="Crear nuevo documento." ma:contentTypeScope="" ma:versionID="5b56e8dcd2c52d1e38fa27872a2e79fa">
  <xsd:schema xmlns:xsd="http://www.w3.org/2001/XMLSchema" xmlns:xs="http://www.w3.org/2001/XMLSchema" xmlns:p="http://schemas.microsoft.com/office/2006/metadata/properties" xmlns:ns2="10a53bbd-6798-4ab1-b735-cbc51ad1377f" xmlns:ns3="db5eda4d-b309-4f80-ab7b-7fddcf4dc4cb" targetNamespace="http://schemas.microsoft.com/office/2006/metadata/properties" ma:root="true" ma:fieldsID="228ab8faca3f92185910cf340314911b" ns2:_="" ns3:_="">
    <xsd:import namespace="10a53bbd-6798-4ab1-b735-cbc51ad1377f"/>
    <xsd:import namespace="db5eda4d-b309-4f80-ab7b-7fddcf4dc4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53bbd-6798-4ab1-b735-cbc51ad137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15fff3b2-349c-4546-9141-9f35e486ea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5eda4d-b309-4f80-ab7b-7fddcf4dc4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2273f7-9ad9-412e-af24-5b6716b47d95}" ma:internalName="TaxCatchAll" ma:showField="CatchAllData" ma:web="db5eda4d-b309-4f80-ab7b-7fddcf4dc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53bbd-6798-4ab1-b735-cbc51ad1377f">
      <Terms xmlns="http://schemas.microsoft.com/office/infopath/2007/PartnerControls"/>
    </lcf76f155ced4ddcb4097134ff3c332f>
    <TaxCatchAll xmlns="db5eda4d-b309-4f80-ab7b-7fddcf4dc4cb" xsi:nil="true"/>
  </documentManagement>
</p:properties>
</file>

<file path=customXml/itemProps1.xml><?xml version="1.0" encoding="utf-8"?>
<ds:datastoreItem xmlns:ds="http://schemas.openxmlformats.org/officeDocument/2006/customXml" ds:itemID="{D2697F71-C60B-4641-A5B7-6C6E818C2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a53bbd-6798-4ab1-b735-cbc51ad1377f"/>
    <ds:schemaRef ds:uri="db5eda4d-b309-4f80-ab7b-7fddcf4dc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2C5FE0-D7AE-48CA-BDEC-3E5383C6C0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92ED8-8D71-40E7-A2FA-7AF11D3C24C0}">
  <ds:schemaRefs>
    <ds:schemaRef ds:uri="http://schemas.microsoft.com/office/2006/documentManagement/types"/>
    <ds:schemaRef ds:uri="10a53bbd-6798-4ab1-b735-cbc51ad1377f"/>
    <ds:schemaRef ds:uri="http://purl.org/dc/elements/1.1/"/>
    <ds:schemaRef ds:uri="http://purl.org/dc/dcmitype/"/>
    <ds:schemaRef ds:uri="http://www.w3.org/XML/1998/namespace"/>
    <ds:schemaRef ds:uri="db5eda4d-b309-4f80-ab7b-7fddcf4dc4cb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Inducción Móvil 9D</vt:lpstr>
      <vt:lpstr>Malla original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Guido  Mela</dc:creator>
  <cp:keywords/>
  <dc:description/>
  <cp:lastModifiedBy>Guido  Mela</cp:lastModifiedBy>
  <cp:revision/>
  <dcterms:created xsi:type="dcterms:W3CDTF">2026-02-12T15:48:41Z</dcterms:created>
  <dcterms:modified xsi:type="dcterms:W3CDTF">2026-09-09T19:39:45Z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0x010100692AAA8FF917224786B6108D96404776</vt:lpwstr>
  </property>
  <property fmtid="{D5CDD505-2E9C-101B-9397-08002B2CF9AE}" pid="3" name="MediaServiceImageTags">
    <vt:lpwstr/>
  </property>
</Properties>
</file>